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264" yWindow="60" windowWidth="13260" windowHeight="12144"/>
  </bookViews>
  <sheets>
    <sheet name="Notice" sheetId="3" r:id="rId1"/>
    <sheet name="Test G" sheetId="1" r:id="rId2"/>
    <sheet name="Méthode avec le logiciel R" sheetId="2" r:id="rId3"/>
  </sheets>
  <calcPr calcId="125725"/>
</workbook>
</file>

<file path=xl/calcChain.xml><?xml version="1.0" encoding="utf-8"?>
<calcChain xmlns="http://schemas.openxmlformats.org/spreadsheetml/2006/main">
  <c r="W67" i="1"/>
  <c r="AH67" s="1"/>
  <c r="V67"/>
  <c r="AG67" s="1"/>
  <c r="U67"/>
  <c r="AF67" s="1"/>
  <c r="T67"/>
  <c r="AE67" s="1"/>
  <c r="S67"/>
  <c r="AD67" s="1"/>
  <c r="R67"/>
  <c r="AC67" s="1"/>
  <c r="Q67"/>
  <c r="AB67" s="1"/>
  <c r="P67"/>
  <c r="AA67" s="1"/>
  <c r="O67"/>
  <c r="Z67" s="1"/>
  <c r="N67"/>
  <c r="Y67" s="1"/>
  <c r="W66"/>
  <c r="AH66" s="1"/>
  <c r="V66"/>
  <c r="AG66" s="1"/>
  <c r="U66"/>
  <c r="AF66" s="1"/>
  <c r="T66"/>
  <c r="AE66" s="1"/>
  <c r="S66"/>
  <c r="AD66" s="1"/>
  <c r="R66"/>
  <c r="AC66" s="1"/>
  <c r="Q66"/>
  <c r="AB66" s="1"/>
  <c r="P66"/>
  <c r="AA66" s="1"/>
  <c r="O66"/>
  <c r="Z66" s="1"/>
  <c r="N66"/>
  <c r="Y66" s="1"/>
  <c r="W65"/>
  <c r="AH65" s="1"/>
  <c r="V65"/>
  <c r="AG65" s="1"/>
  <c r="U65"/>
  <c r="AF65" s="1"/>
  <c r="T65"/>
  <c r="AE65" s="1"/>
  <c r="S65"/>
  <c r="AD65" s="1"/>
  <c r="R65"/>
  <c r="AC65" s="1"/>
  <c r="Q65"/>
  <c r="AB65" s="1"/>
  <c r="P65"/>
  <c r="AA65" s="1"/>
  <c r="O65"/>
  <c r="Z65" s="1"/>
  <c r="N65"/>
  <c r="Y65" s="1"/>
  <c r="W64"/>
  <c r="AH64" s="1"/>
  <c r="V64"/>
  <c r="AG64" s="1"/>
  <c r="U64"/>
  <c r="AF64" s="1"/>
  <c r="T64"/>
  <c r="AE64" s="1"/>
  <c r="S64"/>
  <c r="AD64" s="1"/>
  <c r="R64"/>
  <c r="AC64" s="1"/>
  <c r="Q64"/>
  <c r="AB64" s="1"/>
  <c r="P64"/>
  <c r="AA64" s="1"/>
  <c r="O64"/>
  <c r="Z64" s="1"/>
  <c r="N64"/>
  <c r="Y64" s="1"/>
  <c r="W63"/>
  <c r="AH63" s="1"/>
  <c r="V63"/>
  <c r="AG63" s="1"/>
  <c r="U63"/>
  <c r="AF63" s="1"/>
  <c r="T63"/>
  <c r="AE63" s="1"/>
  <c r="S63"/>
  <c r="AD63" s="1"/>
  <c r="R63"/>
  <c r="AC63" s="1"/>
  <c r="Q63"/>
  <c r="AB63" s="1"/>
  <c r="P63"/>
  <c r="AA63" s="1"/>
  <c r="O63"/>
  <c r="Z63" s="1"/>
  <c r="N63"/>
  <c r="Y63" s="1"/>
  <c r="W62"/>
  <c r="AH62" s="1"/>
  <c r="V62"/>
  <c r="AG62" s="1"/>
  <c r="U62"/>
  <c r="AF62" s="1"/>
  <c r="T62"/>
  <c r="AE62" s="1"/>
  <c r="S62"/>
  <c r="AD62" s="1"/>
  <c r="R62"/>
  <c r="AC62" s="1"/>
  <c r="Q62"/>
  <c r="AB62" s="1"/>
  <c r="P62"/>
  <c r="AA62" s="1"/>
  <c r="O62"/>
  <c r="Z62" s="1"/>
  <c r="N62"/>
  <c r="Y62" s="1"/>
  <c r="W61"/>
  <c r="AH61" s="1"/>
  <c r="V61"/>
  <c r="AG61" s="1"/>
  <c r="U61"/>
  <c r="AF61" s="1"/>
  <c r="T61"/>
  <c r="AE61" s="1"/>
  <c r="S61"/>
  <c r="AD61" s="1"/>
  <c r="R61"/>
  <c r="AC61" s="1"/>
  <c r="Q61"/>
  <c r="AB61" s="1"/>
  <c r="P61"/>
  <c r="AA61" s="1"/>
  <c r="O61"/>
  <c r="Z61" s="1"/>
  <c r="N61"/>
  <c r="Y61" s="1"/>
  <c r="W60"/>
  <c r="AH60" s="1"/>
  <c r="V60"/>
  <c r="AG60" s="1"/>
  <c r="U60"/>
  <c r="AF60" s="1"/>
  <c r="T60"/>
  <c r="AE60" s="1"/>
  <c r="S60"/>
  <c r="AD60" s="1"/>
  <c r="R60"/>
  <c r="AC60" s="1"/>
  <c r="Q60"/>
  <c r="AB60" s="1"/>
  <c r="P60"/>
  <c r="AA60" s="1"/>
  <c r="O60"/>
  <c r="Z60" s="1"/>
  <c r="N60"/>
  <c r="Y60" s="1"/>
  <c r="W59"/>
  <c r="AH59" s="1"/>
  <c r="V59"/>
  <c r="AG59" s="1"/>
  <c r="U59"/>
  <c r="AF59" s="1"/>
  <c r="T59"/>
  <c r="AE59" s="1"/>
  <c r="S59"/>
  <c r="AD59" s="1"/>
  <c r="R59"/>
  <c r="AC59" s="1"/>
  <c r="Q59"/>
  <c r="AB59" s="1"/>
  <c r="P59"/>
  <c r="AA59" s="1"/>
  <c r="O59"/>
  <c r="Z59" s="1"/>
  <c r="N59"/>
  <c r="Y59" s="1"/>
  <c r="W58"/>
  <c r="AH58" s="1"/>
  <c r="V58"/>
  <c r="AG58" s="1"/>
  <c r="U58"/>
  <c r="AF58" s="1"/>
  <c r="T58"/>
  <c r="AE58" s="1"/>
  <c r="S58"/>
  <c r="AD58" s="1"/>
  <c r="R58"/>
  <c r="AC58" s="1"/>
  <c r="Q58"/>
  <c r="AB58" s="1"/>
  <c r="P58"/>
  <c r="AA58" s="1"/>
  <c r="O58"/>
  <c r="Z58" s="1"/>
  <c r="N58"/>
  <c r="Y58" s="1"/>
  <c r="W57"/>
  <c r="AH57" s="1"/>
  <c r="V57"/>
  <c r="AG57" s="1"/>
  <c r="U57"/>
  <c r="AF57" s="1"/>
  <c r="T57"/>
  <c r="AE57" s="1"/>
  <c r="S57"/>
  <c r="AD57" s="1"/>
  <c r="R57"/>
  <c r="AC57" s="1"/>
  <c r="Q57"/>
  <c r="AB57" s="1"/>
  <c r="P57"/>
  <c r="AA57" s="1"/>
  <c r="O57"/>
  <c r="Z57" s="1"/>
  <c r="N57"/>
  <c r="Y57" s="1"/>
  <c r="W56"/>
  <c r="AH56" s="1"/>
  <c r="V56"/>
  <c r="AG56" s="1"/>
  <c r="U56"/>
  <c r="AF56" s="1"/>
  <c r="T56"/>
  <c r="AE56" s="1"/>
  <c r="S56"/>
  <c r="AD56" s="1"/>
  <c r="R56"/>
  <c r="AC56" s="1"/>
  <c r="Q56"/>
  <c r="AB56" s="1"/>
  <c r="P56"/>
  <c r="AA56" s="1"/>
  <c r="O56"/>
  <c r="Z56" s="1"/>
  <c r="N56"/>
  <c r="Y56" s="1"/>
  <c r="W55"/>
  <c r="AH55" s="1"/>
  <c r="V55"/>
  <c r="AG55" s="1"/>
  <c r="U55"/>
  <c r="AF55" s="1"/>
  <c r="T55"/>
  <c r="AE55" s="1"/>
  <c r="S55"/>
  <c r="AD55" s="1"/>
  <c r="R55"/>
  <c r="AC55" s="1"/>
  <c r="Q55"/>
  <c r="AB55" s="1"/>
  <c r="P55"/>
  <c r="AA55" s="1"/>
  <c r="O55"/>
  <c r="Z55" s="1"/>
  <c r="N55"/>
  <c r="Y55" s="1"/>
  <c r="W54"/>
  <c r="AH54" s="1"/>
  <c r="V54"/>
  <c r="AG54" s="1"/>
  <c r="U54"/>
  <c r="AF54" s="1"/>
  <c r="T54"/>
  <c r="AE54" s="1"/>
  <c r="S54"/>
  <c r="AD54" s="1"/>
  <c r="R54"/>
  <c r="AC54" s="1"/>
  <c r="Q54"/>
  <c r="AB54" s="1"/>
  <c r="P54"/>
  <c r="AA54" s="1"/>
  <c r="O54"/>
  <c r="Z54" s="1"/>
  <c r="N54"/>
  <c r="Y54" s="1"/>
  <c r="W53"/>
  <c r="AH53" s="1"/>
  <c r="V53"/>
  <c r="AG53" s="1"/>
  <c r="U53"/>
  <c r="AF53" s="1"/>
  <c r="T53"/>
  <c r="AE53" s="1"/>
  <c r="S53"/>
  <c r="AD53" s="1"/>
  <c r="R53"/>
  <c r="AC53" s="1"/>
  <c r="Q53"/>
  <c r="AB53" s="1"/>
  <c r="P53"/>
  <c r="AA53" s="1"/>
  <c r="O53"/>
  <c r="Z53" s="1"/>
  <c r="N53"/>
  <c r="Y53" s="1"/>
  <c r="W52"/>
  <c r="AH52" s="1"/>
  <c r="V52"/>
  <c r="AG52" s="1"/>
  <c r="U52"/>
  <c r="AF52" s="1"/>
  <c r="T52"/>
  <c r="AE52" s="1"/>
  <c r="S52"/>
  <c r="AD52" s="1"/>
  <c r="R52"/>
  <c r="AC52" s="1"/>
  <c r="Q52"/>
  <c r="AB52" s="1"/>
  <c r="P52"/>
  <c r="AA52" s="1"/>
  <c r="O52"/>
  <c r="Z52" s="1"/>
  <c r="N52"/>
  <c r="Y52" s="1"/>
  <c r="W51"/>
  <c r="AH51" s="1"/>
  <c r="V51"/>
  <c r="AG51" s="1"/>
  <c r="U51"/>
  <c r="AF51" s="1"/>
  <c r="T51"/>
  <c r="AE51" s="1"/>
  <c r="S51"/>
  <c r="AD51" s="1"/>
  <c r="R51"/>
  <c r="AC51" s="1"/>
  <c r="Q51"/>
  <c r="AB51" s="1"/>
  <c r="P51"/>
  <c r="AA51" s="1"/>
  <c r="O51"/>
  <c r="Z51" s="1"/>
  <c r="N51"/>
  <c r="Y51" s="1"/>
  <c r="W50"/>
  <c r="AH50" s="1"/>
  <c r="V50"/>
  <c r="AG50" s="1"/>
  <c r="U50"/>
  <c r="AF50" s="1"/>
  <c r="T50"/>
  <c r="AE50" s="1"/>
  <c r="S50"/>
  <c r="AD50" s="1"/>
  <c r="R50"/>
  <c r="AC50" s="1"/>
  <c r="Q50"/>
  <c r="AB50" s="1"/>
  <c r="P50"/>
  <c r="AA50" s="1"/>
  <c r="O50"/>
  <c r="Z50" s="1"/>
  <c r="N50"/>
  <c r="Y50" s="1"/>
  <c r="W49"/>
  <c r="AH49" s="1"/>
  <c r="V49"/>
  <c r="AG49" s="1"/>
  <c r="U49"/>
  <c r="AF49" s="1"/>
  <c r="T49"/>
  <c r="AE49" s="1"/>
  <c r="S49"/>
  <c r="AD49" s="1"/>
  <c r="R49"/>
  <c r="AC49" s="1"/>
  <c r="Q49"/>
  <c r="AB49" s="1"/>
  <c r="P49"/>
  <c r="AA49" s="1"/>
  <c r="O49"/>
  <c r="Z49" s="1"/>
  <c r="N49"/>
  <c r="Y49" s="1"/>
  <c r="W48"/>
  <c r="AH48" s="1"/>
  <c r="V48"/>
  <c r="AG48" s="1"/>
  <c r="U48"/>
  <c r="AF48" s="1"/>
  <c r="T48"/>
  <c r="AE48" s="1"/>
  <c r="S48"/>
  <c r="AD48" s="1"/>
  <c r="R48"/>
  <c r="AC48" s="1"/>
  <c r="Q48"/>
  <c r="AB48" s="1"/>
  <c r="P48"/>
  <c r="AA48" s="1"/>
  <c r="O48"/>
  <c r="Z48" s="1"/>
  <c r="N48"/>
  <c r="Y48" s="1"/>
  <c r="W47"/>
  <c r="AH47" s="1"/>
  <c r="V47"/>
  <c r="AG47" s="1"/>
  <c r="U47"/>
  <c r="AF47" s="1"/>
  <c r="T47"/>
  <c r="AE47" s="1"/>
  <c r="S47"/>
  <c r="AD47" s="1"/>
  <c r="R47"/>
  <c r="AC47" s="1"/>
  <c r="Q47"/>
  <c r="AB47" s="1"/>
  <c r="P47"/>
  <c r="AA47" s="1"/>
  <c r="O47"/>
  <c r="Z47" s="1"/>
  <c r="N47"/>
  <c r="Y47" s="1"/>
  <c r="W46"/>
  <c r="AH46" s="1"/>
  <c r="V46"/>
  <c r="AG46" s="1"/>
  <c r="U46"/>
  <c r="AF46" s="1"/>
  <c r="T46"/>
  <c r="AE46" s="1"/>
  <c r="S46"/>
  <c r="AD46" s="1"/>
  <c r="R46"/>
  <c r="AC46" s="1"/>
  <c r="Q46"/>
  <c r="AB46" s="1"/>
  <c r="P46"/>
  <c r="AA46" s="1"/>
  <c r="O46"/>
  <c r="Z46" s="1"/>
  <c r="N46"/>
  <c r="Y46" s="1"/>
  <c r="W45"/>
  <c r="AH45" s="1"/>
  <c r="V45"/>
  <c r="AG45" s="1"/>
  <c r="U45"/>
  <c r="AF45" s="1"/>
  <c r="T45"/>
  <c r="AE45" s="1"/>
  <c r="S45"/>
  <c r="AD45" s="1"/>
  <c r="R45"/>
  <c r="AC45" s="1"/>
  <c r="Q45"/>
  <c r="AB45" s="1"/>
  <c r="P45"/>
  <c r="AA45" s="1"/>
  <c r="O45"/>
  <c r="Z45" s="1"/>
  <c r="N45"/>
  <c r="Y45" s="1"/>
  <c r="W44"/>
  <c r="AH44" s="1"/>
  <c r="V44"/>
  <c r="AG44" s="1"/>
  <c r="U44"/>
  <c r="AF44" s="1"/>
  <c r="T44"/>
  <c r="AE44" s="1"/>
  <c r="S44"/>
  <c r="AD44" s="1"/>
  <c r="R44"/>
  <c r="AC44" s="1"/>
  <c r="Q44"/>
  <c r="AB44" s="1"/>
  <c r="P44"/>
  <c r="AA44" s="1"/>
  <c r="O44"/>
  <c r="Z44" s="1"/>
  <c r="N44"/>
  <c r="Y44" s="1"/>
  <c r="W43"/>
  <c r="AH43" s="1"/>
  <c r="V43"/>
  <c r="AG43" s="1"/>
  <c r="U43"/>
  <c r="AF43" s="1"/>
  <c r="T43"/>
  <c r="AE43" s="1"/>
  <c r="S43"/>
  <c r="AD43" s="1"/>
  <c r="R43"/>
  <c r="AC43" s="1"/>
  <c r="Q43"/>
  <c r="AB43" s="1"/>
  <c r="P43"/>
  <c r="AA43" s="1"/>
  <c r="O43"/>
  <c r="Z43" s="1"/>
  <c r="N43"/>
  <c r="Y43" s="1"/>
  <c r="W42"/>
  <c r="AH42" s="1"/>
  <c r="V42"/>
  <c r="AG42" s="1"/>
  <c r="U42"/>
  <c r="AF42" s="1"/>
  <c r="T42"/>
  <c r="AE42" s="1"/>
  <c r="S42"/>
  <c r="AD42" s="1"/>
  <c r="R42"/>
  <c r="AC42" s="1"/>
  <c r="Q42"/>
  <c r="AB42" s="1"/>
  <c r="P42"/>
  <c r="AA42" s="1"/>
  <c r="O42"/>
  <c r="Z42" s="1"/>
  <c r="N42"/>
  <c r="Y42" s="1"/>
  <c r="W41"/>
  <c r="AH41" s="1"/>
  <c r="V41"/>
  <c r="AG41" s="1"/>
  <c r="U41"/>
  <c r="AF41" s="1"/>
  <c r="T41"/>
  <c r="AE41" s="1"/>
  <c r="S41"/>
  <c r="AD41" s="1"/>
  <c r="R41"/>
  <c r="AC41" s="1"/>
  <c r="Q41"/>
  <c r="AB41" s="1"/>
  <c r="P41"/>
  <c r="AA41" s="1"/>
  <c r="O41"/>
  <c r="Z41" s="1"/>
  <c r="N41"/>
  <c r="Y41" s="1"/>
  <c r="W40"/>
  <c r="AH40" s="1"/>
  <c r="V40"/>
  <c r="AG40" s="1"/>
  <c r="U40"/>
  <c r="AF40" s="1"/>
  <c r="T40"/>
  <c r="AE40" s="1"/>
  <c r="S40"/>
  <c r="AD40" s="1"/>
  <c r="R40"/>
  <c r="AC40" s="1"/>
  <c r="Q40"/>
  <c r="AB40" s="1"/>
  <c r="P40"/>
  <c r="AA40" s="1"/>
  <c r="O40"/>
  <c r="Z40" s="1"/>
  <c r="N40"/>
  <c r="Y40" s="1"/>
  <c r="W39"/>
  <c r="AH39" s="1"/>
  <c r="V39"/>
  <c r="AG39" s="1"/>
  <c r="U39"/>
  <c r="AF39" s="1"/>
  <c r="T39"/>
  <c r="AE39" s="1"/>
  <c r="S39"/>
  <c r="AD39" s="1"/>
  <c r="R39"/>
  <c r="AC39" s="1"/>
  <c r="Q39"/>
  <c r="AB39" s="1"/>
  <c r="P39"/>
  <c r="AA39" s="1"/>
  <c r="O39"/>
  <c r="Z39" s="1"/>
  <c r="N39"/>
  <c r="Y39" s="1"/>
  <c r="W38"/>
  <c r="AH38" s="1"/>
  <c r="V38"/>
  <c r="AG38" s="1"/>
  <c r="U38"/>
  <c r="AF38" s="1"/>
  <c r="T38"/>
  <c r="AE38" s="1"/>
  <c r="S38"/>
  <c r="AD38" s="1"/>
  <c r="R38"/>
  <c r="AC38" s="1"/>
  <c r="Q38"/>
  <c r="AB38" s="1"/>
  <c r="P38"/>
  <c r="AA38" s="1"/>
  <c r="O38"/>
  <c r="Z38" s="1"/>
  <c r="N38"/>
  <c r="Y38" s="1"/>
  <c r="W37"/>
  <c r="AH37" s="1"/>
  <c r="V37"/>
  <c r="AG37" s="1"/>
  <c r="U37"/>
  <c r="AF37" s="1"/>
  <c r="T37"/>
  <c r="AE37" s="1"/>
  <c r="S37"/>
  <c r="AD37" s="1"/>
  <c r="R37"/>
  <c r="AC37" s="1"/>
  <c r="Q37"/>
  <c r="AB37" s="1"/>
  <c r="P37"/>
  <c r="AA37" s="1"/>
  <c r="O37"/>
  <c r="Z37" s="1"/>
  <c r="N37"/>
  <c r="Y37" s="1"/>
  <c r="W36"/>
  <c r="AH36" s="1"/>
  <c r="V36"/>
  <c r="AG36" s="1"/>
  <c r="U36"/>
  <c r="AF36" s="1"/>
  <c r="T36"/>
  <c r="AE36" s="1"/>
  <c r="S36"/>
  <c r="AD36" s="1"/>
  <c r="R36"/>
  <c r="AC36" s="1"/>
  <c r="Q36"/>
  <c r="AB36" s="1"/>
  <c r="P36"/>
  <c r="AA36" s="1"/>
  <c r="O36"/>
  <c r="Z36" s="1"/>
  <c r="N36"/>
  <c r="Y36" s="1"/>
  <c r="W35"/>
  <c r="AH35" s="1"/>
  <c r="V35"/>
  <c r="AG35" s="1"/>
  <c r="U35"/>
  <c r="AF35" s="1"/>
  <c r="T35"/>
  <c r="AE35" s="1"/>
  <c r="S35"/>
  <c r="AD35" s="1"/>
  <c r="R35"/>
  <c r="AC35" s="1"/>
  <c r="Q35"/>
  <c r="AB35" s="1"/>
  <c r="P35"/>
  <c r="AA35" s="1"/>
  <c r="O35"/>
  <c r="Z35" s="1"/>
  <c r="N35"/>
  <c r="Y35" s="1"/>
  <c r="W34"/>
  <c r="AH34" s="1"/>
  <c r="V34"/>
  <c r="AG34" s="1"/>
  <c r="U34"/>
  <c r="AF34" s="1"/>
  <c r="T34"/>
  <c r="AE34" s="1"/>
  <c r="S34"/>
  <c r="AD34" s="1"/>
  <c r="R34"/>
  <c r="AC34" s="1"/>
  <c r="Q34"/>
  <c r="AB34" s="1"/>
  <c r="P34"/>
  <c r="AA34" s="1"/>
  <c r="O34"/>
  <c r="Z34" s="1"/>
  <c r="N34"/>
  <c r="Y34" s="1"/>
  <c r="W33"/>
  <c r="AH33" s="1"/>
  <c r="V33"/>
  <c r="AG33" s="1"/>
  <c r="U33"/>
  <c r="AF33" s="1"/>
  <c r="T33"/>
  <c r="AE33" s="1"/>
  <c r="S33"/>
  <c r="AD33" s="1"/>
  <c r="R33"/>
  <c r="AC33" s="1"/>
  <c r="Q33"/>
  <c r="AB33" s="1"/>
  <c r="P33"/>
  <c r="AA33" s="1"/>
  <c r="O33"/>
  <c r="Z33" s="1"/>
  <c r="N33"/>
  <c r="Y33" s="1"/>
  <c r="W32"/>
  <c r="AH32" s="1"/>
  <c r="V32"/>
  <c r="AG32" s="1"/>
  <c r="U32"/>
  <c r="AF32" s="1"/>
  <c r="T32"/>
  <c r="AE32" s="1"/>
  <c r="S32"/>
  <c r="AD32" s="1"/>
  <c r="R32"/>
  <c r="AC32" s="1"/>
  <c r="Q32"/>
  <c r="AB32" s="1"/>
  <c r="P32"/>
  <c r="AA32" s="1"/>
  <c r="O32"/>
  <c r="Z32" s="1"/>
  <c r="N32"/>
  <c r="Y32" s="1"/>
  <c r="W31"/>
  <c r="AH31" s="1"/>
  <c r="V31"/>
  <c r="AG31" s="1"/>
  <c r="U31"/>
  <c r="AF31" s="1"/>
  <c r="T31"/>
  <c r="AE31" s="1"/>
  <c r="S31"/>
  <c r="AD31" s="1"/>
  <c r="R31"/>
  <c r="AC31" s="1"/>
  <c r="Q31"/>
  <c r="AB31" s="1"/>
  <c r="P31"/>
  <c r="AA31" s="1"/>
  <c r="O31"/>
  <c r="Z31" s="1"/>
  <c r="N31"/>
  <c r="Y31" s="1"/>
  <c r="W30"/>
  <c r="AH30" s="1"/>
  <c r="V30"/>
  <c r="AG30" s="1"/>
  <c r="U30"/>
  <c r="AF30" s="1"/>
  <c r="T30"/>
  <c r="AE30" s="1"/>
  <c r="S30"/>
  <c r="AD30" s="1"/>
  <c r="R30"/>
  <c r="AC30" s="1"/>
  <c r="Q30"/>
  <c r="AB30" s="1"/>
  <c r="P30"/>
  <c r="AA30" s="1"/>
  <c r="O30"/>
  <c r="Z30" s="1"/>
  <c r="N30"/>
  <c r="Y30" s="1"/>
  <c r="W29"/>
  <c r="AH29" s="1"/>
  <c r="V29"/>
  <c r="AG29" s="1"/>
  <c r="U29"/>
  <c r="AF29" s="1"/>
  <c r="T29"/>
  <c r="AE29" s="1"/>
  <c r="S29"/>
  <c r="AD29" s="1"/>
  <c r="R29"/>
  <c r="AC29" s="1"/>
  <c r="Q29"/>
  <c r="AB29" s="1"/>
  <c r="P29"/>
  <c r="AA29" s="1"/>
  <c r="O29"/>
  <c r="Z29" s="1"/>
  <c r="N29"/>
  <c r="Y29" s="1"/>
  <c r="W28"/>
  <c r="AH28" s="1"/>
  <c r="V28"/>
  <c r="AG28" s="1"/>
  <c r="U28"/>
  <c r="AF28" s="1"/>
  <c r="T28"/>
  <c r="AE28" s="1"/>
  <c r="S28"/>
  <c r="AD28" s="1"/>
  <c r="R28"/>
  <c r="AC28" s="1"/>
  <c r="Q28"/>
  <c r="AB28" s="1"/>
  <c r="P28"/>
  <c r="AA28" s="1"/>
  <c r="O28"/>
  <c r="Z28" s="1"/>
  <c r="N28"/>
  <c r="Y28" s="1"/>
  <c r="W27"/>
  <c r="AH27" s="1"/>
  <c r="V27"/>
  <c r="AG27" s="1"/>
  <c r="U27"/>
  <c r="AF27" s="1"/>
  <c r="T27"/>
  <c r="AE27" s="1"/>
  <c r="S27"/>
  <c r="AD27" s="1"/>
  <c r="R27"/>
  <c r="AC27" s="1"/>
  <c r="Q27"/>
  <c r="AB27" s="1"/>
  <c r="P27"/>
  <c r="AA27" s="1"/>
  <c r="O27"/>
  <c r="Z27" s="1"/>
  <c r="N27"/>
  <c r="Y27" s="1"/>
  <c r="W26"/>
  <c r="AH26" s="1"/>
  <c r="V26"/>
  <c r="AG26" s="1"/>
  <c r="U26"/>
  <c r="AF26" s="1"/>
  <c r="T26"/>
  <c r="AE26" s="1"/>
  <c r="S26"/>
  <c r="AD26" s="1"/>
  <c r="R26"/>
  <c r="AC26" s="1"/>
  <c r="Q26"/>
  <c r="AB26" s="1"/>
  <c r="P26"/>
  <c r="AA26" s="1"/>
  <c r="O26"/>
  <c r="Z26" s="1"/>
  <c r="N26"/>
  <c r="Y26" s="1"/>
  <c r="W25"/>
  <c r="AH25" s="1"/>
  <c r="V25"/>
  <c r="AG25" s="1"/>
  <c r="U25"/>
  <c r="AF25" s="1"/>
  <c r="T25"/>
  <c r="AE25" s="1"/>
  <c r="S25"/>
  <c r="AD25" s="1"/>
  <c r="R25"/>
  <c r="AC25" s="1"/>
  <c r="Q25"/>
  <c r="AB25" s="1"/>
  <c r="P25"/>
  <c r="AA25" s="1"/>
  <c r="O25"/>
  <c r="Z25" s="1"/>
  <c r="N25"/>
  <c r="Y25" s="1"/>
  <c r="W24"/>
  <c r="AH24" s="1"/>
  <c r="V24"/>
  <c r="AG24" s="1"/>
  <c r="U24"/>
  <c r="AF24" s="1"/>
  <c r="T24"/>
  <c r="AE24" s="1"/>
  <c r="S24"/>
  <c r="AD24" s="1"/>
  <c r="R24"/>
  <c r="AC24" s="1"/>
  <c r="Q24"/>
  <c r="AB24" s="1"/>
  <c r="P24"/>
  <c r="AA24" s="1"/>
  <c r="O24"/>
  <c r="Z24" s="1"/>
  <c r="N24"/>
  <c r="Y24" s="1"/>
  <c r="W23"/>
  <c r="AH23" s="1"/>
  <c r="V23"/>
  <c r="AG23" s="1"/>
  <c r="U23"/>
  <c r="AF23" s="1"/>
  <c r="T23"/>
  <c r="AE23" s="1"/>
  <c r="S23"/>
  <c r="AD23" s="1"/>
  <c r="R23"/>
  <c r="AC23" s="1"/>
  <c r="Q23"/>
  <c r="AB23" s="1"/>
  <c r="P23"/>
  <c r="AA23" s="1"/>
  <c r="O23"/>
  <c r="Z23" s="1"/>
  <c r="N23"/>
  <c r="Y23" s="1"/>
  <c r="W22"/>
  <c r="AH22" s="1"/>
  <c r="V22"/>
  <c r="AG22" s="1"/>
  <c r="U22"/>
  <c r="AF22" s="1"/>
  <c r="T22"/>
  <c r="AE22" s="1"/>
  <c r="S22"/>
  <c r="AD22" s="1"/>
  <c r="R22"/>
  <c r="AC22" s="1"/>
  <c r="Q22"/>
  <c r="AB22" s="1"/>
  <c r="P22"/>
  <c r="AA22" s="1"/>
  <c r="O22"/>
  <c r="Z22" s="1"/>
  <c r="N22"/>
  <c r="Y22" s="1"/>
  <c r="W21"/>
  <c r="AH21" s="1"/>
  <c r="V21"/>
  <c r="AG21" s="1"/>
  <c r="U21"/>
  <c r="AF21" s="1"/>
  <c r="T21"/>
  <c r="AE21" s="1"/>
  <c r="S21"/>
  <c r="AD21" s="1"/>
  <c r="R21"/>
  <c r="AC21" s="1"/>
  <c r="Q21"/>
  <c r="AB21" s="1"/>
  <c r="W20"/>
  <c r="AH20" s="1"/>
  <c r="V20"/>
  <c r="AG20" s="1"/>
  <c r="U20"/>
  <c r="AF20" s="1"/>
  <c r="T20"/>
  <c r="AE20" s="1"/>
  <c r="S20"/>
  <c r="AD20" s="1"/>
  <c r="R20"/>
  <c r="AC20" s="1"/>
  <c r="Q20"/>
  <c r="AB20" s="1"/>
  <c r="W19"/>
  <c r="AH19" s="1"/>
  <c r="V19"/>
  <c r="AG19" s="1"/>
  <c r="U19"/>
  <c r="AF19" s="1"/>
  <c r="T19"/>
  <c r="AE19" s="1"/>
  <c r="S19"/>
  <c r="AD19" s="1"/>
  <c r="R19"/>
  <c r="AC19" s="1"/>
  <c r="Q19"/>
  <c r="AB19" s="1"/>
  <c r="W18"/>
  <c r="AH18" s="1"/>
  <c r="V18"/>
  <c r="AG18" s="1"/>
  <c r="U18"/>
  <c r="AF18" s="1"/>
  <c r="T18"/>
  <c r="AE18" s="1"/>
  <c r="S18"/>
  <c r="AD18" s="1"/>
  <c r="R18"/>
  <c r="AC18" s="1"/>
  <c r="Q18"/>
  <c r="AB18" s="1"/>
  <c r="B11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B68"/>
  <c r="C68"/>
  <c r="D68"/>
  <c r="E68"/>
  <c r="F68"/>
  <c r="G68"/>
  <c r="H68"/>
  <c r="I68"/>
  <c r="J68"/>
  <c r="K68"/>
  <c r="E72"/>
  <c r="F72"/>
  <c r="G72"/>
  <c r="H72"/>
  <c r="I72"/>
  <c r="J72"/>
  <c r="K72"/>
  <c r="E73"/>
  <c r="F73"/>
  <c r="G73"/>
  <c r="H73"/>
  <c r="I73"/>
  <c r="J73"/>
  <c r="K73"/>
  <c r="E74"/>
  <c r="F74"/>
  <c r="G74"/>
  <c r="H74"/>
  <c r="I74"/>
  <c r="J74"/>
  <c r="K74"/>
  <c r="E75"/>
  <c r="F75"/>
  <c r="G75"/>
  <c r="H75"/>
  <c r="I75"/>
  <c r="J75"/>
  <c r="K75"/>
  <c r="B76"/>
  <c r="C76"/>
  <c r="D76"/>
  <c r="E76"/>
  <c r="F76"/>
  <c r="G76"/>
  <c r="H76"/>
  <c r="I76"/>
  <c r="J76"/>
  <c r="K76"/>
  <c r="B77"/>
  <c r="C77"/>
  <c r="D77"/>
  <c r="E77"/>
  <c r="F77"/>
  <c r="G77"/>
  <c r="H77"/>
  <c r="I77"/>
  <c r="J77"/>
  <c r="K77"/>
  <c r="B78"/>
  <c r="C78"/>
  <c r="D78"/>
  <c r="E78"/>
  <c r="F78"/>
  <c r="G78"/>
  <c r="H78"/>
  <c r="I78"/>
  <c r="J78"/>
  <c r="K78"/>
  <c r="B79"/>
  <c r="C79"/>
  <c r="D79"/>
  <c r="E79"/>
  <c r="F79"/>
  <c r="G79"/>
  <c r="H79"/>
  <c r="I79"/>
  <c r="J79"/>
  <c r="K79"/>
  <c r="B80"/>
  <c r="C80"/>
  <c r="D80"/>
  <c r="E80"/>
  <c r="F80"/>
  <c r="G80"/>
  <c r="H80"/>
  <c r="I80"/>
  <c r="J80"/>
  <c r="K80"/>
  <c r="B81"/>
  <c r="C81"/>
  <c r="D81"/>
  <c r="E81"/>
  <c r="F81"/>
  <c r="G81"/>
  <c r="H81"/>
  <c r="I81"/>
  <c r="J81"/>
  <c r="K81"/>
  <c r="B82"/>
  <c r="C82"/>
  <c r="D82"/>
  <c r="E82"/>
  <c r="F82"/>
  <c r="G82"/>
  <c r="H82"/>
  <c r="I82"/>
  <c r="J82"/>
  <c r="K82"/>
  <c r="B83"/>
  <c r="C83"/>
  <c r="D83"/>
  <c r="E83"/>
  <c r="F83"/>
  <c r="G83"/>
  <c r="H83"/>
  <c r="I83"/>
  <c r="J83"/>
  <c r="K83"/>
  <c r="B84"/>
  <c r="C84"/>
  <c r="D84"/>
  <c r="E84"/>
  <c r="F84"/>
  <c r="G84"/>
  <c r="H84"/>
  <c r="I84"/>
  <c r="J84"/>
  <c r="K84"/>
  <c r="B85"/>
  <c r="C85"/>
  <c r="D85"/>
  <c r="E85"/>
  <c r="F85"/>
  <c r="G85"/>
  <c r="H85"/>
  <c r="I85"/>
  <c r="J85"/>
  <c r="K85"/>
  <c r="B86"/>
  <c r="C86"/>
  <c r="D86"/>
  <c r="E86"/>
  <c r="F86"/>
  <c r="G86"/>
  <c r="H86"/>
  <c r="I86"/>
  <c r="J86"/>
  <c r="K86"/>
  <c r="B87"/>
  <c r="C87"/>
  <c r="D87"/>
  <c r="E87"/>
  <c r="F87"/>
  <c r="G87"/>
  <c r="H87"/>
  <c r="I87"/>
  <c r="J87"/>
  <c r="K87"/>
  <c r="B88"/>
  <c r="C88"/>
  <c r="D88"/>
  <c r="E88"/>
  <c r="F88"/>
  <c r="G88"/>
  <c r="H88"/>
  <c r="I88"/>
  <c r="J88"/>
  <c r="K88"/>
  <c r="B89"/>
  <c r="C89"/>
  <c r="D89"/>
  <c r="E89"/>
  <c r="F89"/>
  <c r="G89"/>
  <c r="H89"/>
  <c r="I89"/>
  <c r="J89"/>
  <c r="K89"/>
  <c r="B90"/>
  <c r="C90"/>
  <c r="D90"/>
  <c r="E90"/>
  <c r="F90"/>
  <c r="G90"/>
  <c r="H90"/>
  <c r="I90"/>
  <c r="J90"/>
  <c r="K90"/>
  <c r="B91"/>
  <c r="C91"/>
  <c r="D91"/>
  <c r="E91"/>
  <c r="F91"/>
  <c r="G91"/>
  <c r="H91"/>
  <c r="I91"/>
  <c r="J91"/>
  <c r="K91"/>
  <c r="B92"/>
  <c r="C92"/>
  <c r="D92"/>
  <c r="E92"/>
  <c r="F92"/>
  <c r="G92"/>
  <c r="H92"/>
  <c r="I92"/>
  <c r="J92"/>
  <c r="K92"/>
  <c r="B93"/>
  <c r="C93"/>
  <c r="D93"/>
  <c r="E93"/>
  <c r="F93"/>
  <c r="G93"/>
  <c r="H93"/>
  <c r="I93"/>
  <c r="J93"/>
  <c r="K93"/>
  <c r="B94"/>
  <c r="C94"/>
  <c r="D94"/>
  <c r="E94"/>
  <c r="F94"/>
  <c r="G94"/>
  <c r="H94"/>
  <c r="I94"/>
  <c r="J94"/>
  <c r="K94"/>
  <c r="B95"/>
  <c r="C95"/>
  <c r="D95"/>
  <c r="E95"/>
  <c r="F95"/>
  <c r="G95"/>
  <c r="H95"/>
  <c r="I95"/>
  <c r="J95"/>
  <c r="K95"/>
  <c r="B96"/>
  <c r="C96"/>
  <c r="D96"/>
  <c r="E96"/>
  <c r="F96"/>
  <c r="G96"/>
  <c r="H96"/>
  <c r="I96"/>
  <c r="J96"/>
  <c r="K96"/>
  <c r="B97"/>
  <c r="C97"/>
  <c r="D97"/>
  <c r="E97"/>
  <c r="F97"/>
  <c r="G97"/>
  <c r="H97"/>
  <c r="I97"/>
  <c r="J97"/>
  <c r="K97"/>
  <c r="B98"/>
  <c r="C98"/>
  <c r="D98"/>
  <c r="E98"/>
  <c r="F98"/>
  <c r="G98"/>
  <c r="H98"/>
  <c r="I98"/>
  <c r="J98"/>
  <c r="K98"/>
  <c r="B99"/>
  <c r="C99"/>
  <c r="D99"/>
  <c r="E99"/>
  <c r="F99"/>
  <c r="G99"/>
  <c r="H99"/>
  <c r="I99"/>
  <c r="J99"/>
  <c r="K99"/>
  <c r="B100"/>
  <c r="C100"/>
  <c r="D100"/>
  <c r="E100"/>
  <c r="F100"/>
  <c r="G100"/>
  <c r="H100"/>
  <c r="I100"/>
  <c r="J100"/>
  <c r="K100"/>
  <c r="B101"/>
  <c r="C101"/>
  <c r="D101"/>
  <c r="E101"/>
  <c r="F101"/>
  <c r="G101"/>
  <c r="H101"/>
  <c r="I101"/>
  <c r="J101"/>
  <c r="K101"/>
  <c r="B102"/>
  <c r="C102"/>
  <c r="D102"/>
  <c r="E102"/>
  <c r="F102"/>
  <c r="G102"/>
  <c r="H102"/>
  <c r="I102"/>
  <c r="J102"/>
  <c r="K102"/>
  <c r="B103"/>
  <c r="C103"/>
  <c r="D103"/>
  <c r="E103"/>
  <c r="F103"/>
  <c r="G103"/>
  <c r="H103"/>
  <c r="I103"/>
  <c r="J103"/>
  <c r="K103"/>
  <c r="B104"/>
  <c r="C104"/>
  <c r="D104"/>
  <c r="E104"/>
  <c r="F104"/>
  <c r="G104"/>
  <c r="H104"/>
  <c r="I104"/>
  <c r="J104"/>
  <c r="K104"/>
  <c r="B105"/>
  <c r="C105"/>
  <c r="D105"/>
  <c r="E105"/>
  <c r="F105"/>
  <c r="G105"/>
  <c r="H105"/>
  <c r="I105"/>
  <c r="J105"/>
  <c r="K105"/>
  <c r="B106"/>
  <c r="C106"/>
  <c r="D106"/>
  <c r="E106"/>
  <c r="F106"/>
  <c r="G106"/>
  <c r="H106"/>
  <c r="I106"/>
  <c r="J106"/>
  <c r="K106"/>
  <c r="B107"/>
  <c r="C107"/>
  <c r="D107"/>
  <c r="E107"/>
  <c r="F107"/>
  <c r="G107"/>
  <c r="H107"/>
  <c r="I107"/>
  <c r="J107"/>
  <c r="K107"/>
  <c r="B108"/>
  <c r="C108"/>
  <c r="D108"/>
  <c r="E108"/>
  <c r="F108"/>
  <c r="G108"/>
  <c r="H108"/>
  <c r="I108"/>
  <c r="J108"/>
  <c r="K108"/>
  <c r="B109"/>
  <c r="C109"/>
  <c r="D109"/>
  <c r="E109"/>
  <c r="F109"/>
  <c r="G109"/>
  <c r="H109"/>
  <c r="I109"/>
  <c r="J109"/>
  <c r="K109"/>
  <c r="B110"/>
  <c r="C110"/>
  <c r="D110"/>
  <c r="E110"/>
  <c r="F110"/>
  <c r="G110"/>
  <c r="H110"/>
  <c r="I110"/>
  <c r="J110"/>
  <c r="K110"/>
  <c r="B111"/>
  <c r="C111"/>
  <c r="D111"/>
  <c r="E111"/>
  <c r="F111"/>
  <c r="G111"/>
  <c r="H111"/>
  <c r="I111"/>
  <c r="J111"/>
  <c r="K111"/>
  <c r="B112"/>
  <c r="C112"/>
  <c r="D112"/>
  <c r="E112"/>
  <c r="F112"/>
  <c r="G112"/>
  <c r="H112"/>
  <c r="I112"/>
  <c r="J112"/>
  <c r="K112"/>
  <c r="B113"/>
  <c r="C113"/>
  <c r="D113"/>
  <c r="E113"/>
  <c r="F113"/>
  <c r="G113"/>
  <c r="H113"/>
  <c r="I113"/>
  <c r="J113"/>
  <c r="K113"/>
  <c r="B114"/>
  <c r="C114"/>
  <c r="D114"/>
  <c r="E114"/>
  <c r="F114"/>
  <c r="G114"/>
  <c r="H114"/>
  <c r="I114"/>
  <c r="J114"/>
  <c r="K114"/>
  <c r="B115"/>
  <c r="C115"/>
  <c r="D115"/>
  <c r="E115"/>
  <c r="F115"/>
  <c r="G115"/>
  <c r="H115"/>
  <c r="I115"/>
  <c r="J115"/>
  <c r="K115"/>
  <c r="B116"/>
  <c r="C116"/>
  <c r="D116"/>
  <c r="E116"/>
  <c r="F116"/>
  <c r="G116"/>
  <c r="H116"/>
  <c r="I116"/>
  <c r="J116"/>
  <c r="K116"/>
  <c r="B117"/>
  <c r="C117"/>
  <c r="D117"/>
  <c r="E117"/>
  <c r="F117"/>
  <c r="G117"/>
  <c r="H117"/>
  <c r="I117"/>
  <c r="J117"/>
  <c r="K117"/>
  <c r="B118"/>
  <c r="C118"/>
  <c r="D118"/>
  <c r="E118"/>
  <c r="F118"/>
  <c r="G118"/>
  <c r="H118"/>
  <c r="I118"/>
  <c r="J118"/>
  <c r="K118"/>
  <c r="B119"/>
  <c r="C119"/>
  <c r="D119"/>
  <c r="E119"/>
  <c r="F119"/>
  <c r="G119"/>
  <c r="H119"/>
  <c r="I119"/>
  <c r="J119"/>
  <c r="K119"/>
  <c r="B120"/>
  <c r="C120"/>
  <c r="D120"/>
  <c r="E120"/>
  <c r="F120"/>
  <c r="G120"/>
  <c r="H120"/>
  <c r="I120"/>
  <c r="J120"/>
  <c r="K120"/>
  <c r="B121"/>
  <c r="C121"/>
  <c r="D121"/>
  <c r="E121"/>
  <c r="F121"/>
  <c r="G121"/>
  <c r="H121"/>
  <c r="I121"/>
  <c r="J121"/>
  <c r="K121"/>
  <c r="B125"/>
  <c r="C125"/>
  <c r="D125"/>
  <c r="E125"/>
  <c r="F125"/>
  <c r="G125"/>
  <c r="H125"/>
  <c r="I125"/>
  <c r="J125"/>
  <c r="K125"/>
  <c r="L125"/>
  <c r="B126"/>
  <c r="C126"/>
  <c r="D126"/>
  <c r="E126"/>
  <c r="F126"/>
  <c r="G126"/>
  <c r="H126"/>
  <c r="I126"/>
  <c r="J126"/>
  <c r="K126"/>
  <c r="L126"/>
  <c r="B127"/>
  <c r="C127"/>
  <c r="D127"/>
  <c r="E127"/>
  <c r="F127"/>
  <c r="G127"/>
  <c r="H127"/>
  <c r="I127"/>
  <c r="J127"/>
  <c r="K127"/>
  <c r="L127"/>
  <c r="B128"/>
  <c r="C128"/>
  <c r="D128"/>
  <c r="E128"/>
  <c r="F128"/>
  <c r="G128"/>
  <c r="H128"/>
  <c r="I128"/>
  <c r="J128"/>
  <c r="K128"/>
  <c r="L128"/>
  <c r="B129"/>
  <c r="C129"/>
  <c r="D129"/>
  <c r="E129"/>
  <c r="F129"/>
  <c r="G129"/>
  <c r="H129"/>
  <c r="I129"/>
  <c r="J129"/>
  <c r="K129"/>
  <c r="L129"/>
  <c r="B130"/>
  <c r="C130"/>
  <c r="D130"/>
  <c r="E130"/>
  <c r="F130"/>
  <c r="G130"/>
  <c r="H130"/>
  <c r="I130"/>
  <c r="J130"/>
  <c r="K130"/>
  <c r="L130"/>
  <c r="B131"/>
  <c r="C131"/>
  <c r="D131"/>
  <c r="E131"/>
  <c r="F131"/>
  <c r="G131"/>
  <c r="H131"/>
  <c r="I131"/>
  <c r="J131"/>
  <c r="K131"/>
  <c r="L131"/>
  <c r="B132"/>
  <c r="C132"/>
  <c r="D132"/>
  <c r="E132"/>
  <c r="F132"/>
  <c r="G132"/>
  <c r="H132"/>
  <c r="I132"/>
  <c r="J132"/>
  <c r="K132"/>
  <c r="L132"/>
  <c r="B133"/>
  <c r="C133"/>
  <c r="D133"/>
  <c r="E133"/>
  <c r="F133"/>
  <c r="G133"/>
  <c r="H133"/>
  <c r="I133"/>
  <c r="J133"/>
  <c r="K133"/>
  <c r="L133"/>
  <c r="B134"/>
  <c r="C134"/>
  <c r="D134"/>
  <c r="E134"/>
  <c r="F134"/>
  <c r="G134"/>
  <c r="H134"/>
  <c r="I134"/>
  <c r="J134"/>
  <c r="K134"/>
  <c r="L134"/>
  <c r="B135"/>
  <c r="C135"/>
  <c r="D135"/>
  <c r="E135"/>
  <c r="F135"/>
  <c r="G135"/>
  <c r="H135"/>
  <c r="I135"/>
  <c r="J135"/>
  <c r="K135"/>
  <c r="L135"/>
  <c r="B136"/>
  <c r="C136"/>
  <c r="D136"/>
  <c r="E136"/>
  <c r="F136"/>
  <c r="G136"/>
  <c r="H136"/>
  <c r="I136"/>
  <c r="J136"/>
  <c r="K136"/>
  <c r="L136"/>
  <c r="B137"/>
  <c r="C137"/>
  <c r="D137"/>
  <c r="E137"/>
  <c r="F137"/>
  <c r="G137"/>
  <c r="H137"/>
  <c r="I137"/>
  <c r="J137"/>
  <c r="K137"/>
  <c r="L137"/>
  <c r="B138"/>
  <c r="C138"/>
  <c r="D138"/>
  <c r="E138"/>
  <c r="F138"/>
  <c r="G138"/>
  <c r="H138"/>
  <c r="I138"/>
  <c r="J138"/>
  <c r="K138"/>
  <c r="L138"/>
  <c r="B139"/>
  <c r="C139"/>
  <c r="D139"/>
  <c r="E139"/>
  <c r="F139"/>
  <c r="G139"/>
  <c r="H139"/>
  <c r="I139"/>
  <c r="J139"/>
  <c r="K139"/>
  <c r="L139"/>
  <c r="B140"/>
  <c r="C140"/>
  <c r="D140"/>
  <c r="E140"/>
  <c r="F140"/>
  <c r="G140"/>
  <c r="H140"/>
  <c r="I140"/>
  <c r="J140"/>
  <c r="K140"/>
  <c r="L140"/>
  <c r="B141"/>
  <c r="C141"/>
  <c r="D141"/>
  <c r="E141"/>
  <c r="F141"/>
  <c r="G141"/>
  <c r="H141"/>
  <c r="I141"/>
  <c r="J141"/>
  <c r="K141"/>
  <c r="L141"/>
  <c r="B142"/>
  <c r="C142"/>
  <c r="D142"/>
  <c r="E142"/>
  <c r="F142"/>
  <c r="G142"/>
  <c r="H142"/>
  <c r="I142"/>
  <c r="J142"/>
  <c r="K142"/>
  <c r="L142"/>
  <c r="B143"/>
  <c r="C143"/>
  <c r="D143"/>
  <c r="E143"/>
  <c r="F143"/>
  <c r="G143"/>
  <c r="H143"/>
  <c r="I143"/>
  <c r="J143"/>
  <c r="K143"/>
  <c r="L143"/>
  <c r="B144"/>
  <c r="C144"/>
  <c r="D144"/>
  <c r="E144"/>
  <c r="F144"/>
  <c r="G144"/>
  <c r="H144"/>
  <c r="I144"/>
  <c r="J144"/>
  <c r="K144"/>
  <c r="L144"/>
  <c r="B145"/>
  <c r="C145"/>
  <c r="D145"/>
  <c r="E145"/>
  <c r="F145"/>
  <c r="G145"/>
  <c r="H145"/>
  <c r="I145"/>
  <c r="J145"/>
  <c r="K145"/>
  <c r="L145"/>
  <c r="B146"/>
  <c r="C146"/>
  <c r="D146"/>
  <c r="E146"/>
  <c r="F146"/>
  <c r="G146"/>
  <c r="H146"/>
  <c r="I146"/>
  <c r="J146"/>
  <c r="K146"/>
  <c r="L146"/>
  <c r="B147"/>
  <c r="C147"/>
  <c r="D147"/>
  <c r="E147"/>
  <c r="F147"/>
  <c r="G147"/>
  <c r="H147"/>
  <c r="I147"/>
  <c r="J147"/>
  <c r="K147"/>
  <c r="L147"/>
  <c r="B148"/>
  <c r="C148"/>
  <c r="D148"/>
  <c r="E148"/>
  <c r="F148"/>
  <c r="G148"/>
  <c r="H148"/>
  <c r="I148"/>
  <c r="J148"/>
  <c r="K148"/>
  <c r="L148"/>
  <c r="B149"/>
  <c r="C149"/>
  <c r="D149"/>
  <c r="E149"/>
  <c r="F149"/>
  <c r="G149"/>
  <c r="H149"/>
  <c r="I149"/>
  <c r="J149"/>
  <c r="K149"/>
  <c r="L149"/>
  <c r="B150"/>
  <c r="C150"/>
  <c r="D150"/>
  <c r="E150"/>
  <c r="F150"/>
  <c r="G150"/>
  <c r="H150"/>
  <c r="I150"/>
  <c r="J150"/>
  <c r="K150"/>
  <c r="L150"/>
  <c r="B151"/>
  <c r="C151"/>
  <c r="D151"/>
  <c r="E151"/>
  <c r="F151"/>
  <c r="G151"/>
  <c r="H151"/>
  <c r="I151"/>
  <c r="J151"/>
  <c r="K151"/>
  <c r="L151"/>
  <c r="B152"/>
  <c r="C152"/>
  <c r="D152"/>
  <c r="E152"/>
  <c r="F152"/>
  <c r="G152"/>
  <c r="H152"/>
  <c r="I152"/>
  <c r="J152"/>
  <c r="K152"/>
  <c r="L152"/>
  <c r="B153"/>
  <c r="C153"/>
  <c r="D153"/>
  <c r="E153"/>
  <c r="F153"/>
  <c r="G153"/>
  <c r="H153"/>
  <c r="I153"/>
  <c r="J153"/>
  <c r="K153"/>
  <c r="L153"/>
  <c r="B154"/>
  <c r="C154"/>
  <c r="D154"/>
  <c r="E154"/>
  <c r="F154"/>
  <c r="G154"/>
  <c r="H154"/>
  <c r="I154"/>
  <c r="J154"/>
  <c r="K154"/>
  <c r="L154"/>
  <c r="B155"/>
  <c r="C155"/>
  <c r="D155"/>
  <c r="E155"/>
  <c r="F155"/>
  <c r="G155"/>
  <c r="H155"/>
  <c r="I155"/>
  <c r="J155"/>
  <c r="K155"/>
  <c r="L155"/>
  <c r="B156"/>
  <c r="C156"/>
  <c r="D156"/>
  <c r="E156"/>
  <c r="F156"/>
  <c r="G156"/>
  <c r="H156"/>
  <c r="I156"/>
  <c r="J156"/>
  <c r="K156"/>
  <c r="L156"/>
  <c r="B157"/>
  <c r="C157"/>
  <c r="D157"/>
  <c r="E157"/>
  <c r="F157"/>
  <c r="G157"/>
  <c r="H157"/>
  <c r="I157"/>
  <c r="J157"/>
  <c r="K157"/>
  <c r="L157"/>
  <c r="B158"/>
  <c r="C158"/>
  <c r="D158"/>
  <c r="E158"/>
  <c r="F158"/>
  <c r="G158"/>
  <c r="H158"/>
  <c r="I158"/>
  <c r="J158"/>
  <c r="K158"/>
  <c r="L158"/>
  <c r="B159"/>
  <c r="C159"/>
  <c r="D159"/>
  <c r="E159"/>
  <c r="F159"/>
  <c r="G159"/>
  <c r="H159"/>
  <c r="I159"/>
  <c r="J159"/>
  <c r="K159"/>
  <c r="L159"/>
  <c r="B160"/>
  <c r="C160"/>
  <c r="D160"/>
  <c r="E160"/>
  <c r="F160"/>
  <c r="G160"/>
  <c r="H160"/>
  <c r="I160"/>
  <c r="J160"/>
  <c r="K160"/>
  <c r="L160"/>
  <c r="B161"/>
  <c r="C161"/>
  <c r="D161"/>
  <c r="E161"/>
  <c r="F161"/>
  <c r="G161"/>
  <c r="H161"/>
  <c r="I161"/>
  <c r="J161"/>
  <c r="K161"/>
  <c r="L161"/>
  <c r="B162"/>
  <c r="C162"/>
  <c r="D162"/>
  <c r="E162"/>
  <c r="F162"/>
  <c r="G162"/>
  <c r="H162"/>
  <c r="I162"/>
  <c r="J162"/>
  <c r="K162"/>
  <c r="L162"/>
  <c r="B163"/>
  <c r="C163"/>
  <c r="D163"/>
  <c r="E163"/>
  <c r="F163"/>
  <c r="G163"/>
  <c r="H163"/>
  <c r="I163"/>
  <c r="J163"/>
  <c r="K163"/>
  <c r="L163"/>
  <c r="B164"/>
  <c r="C164"/>
  <c r="D164"/>
  <c r="E164"/>
  <c r="F164"/>
  <c r="G164"/>
  <c r="H164"/>
  <c r="I164"/>
  <c r="J164"/>
  <c r="K164"/>
  <c r="L164"/>
  <c r="B165"/>
  <c r="C165"/>
  <c r="D165"/>
  <c r="E165"/>
  <c r="F165"/>
  <c r="G165"/>
  <c r="H165"/>
  <c r="I165"/>
  <c r="J165"/>
  <c r="K165"/>
  <c r="L165"/>
  <c r="B166"/>
  <c r="C166"/>
  <c r="D166"/>
  <c r="E166"/>
  <c r="F166"/>
  <c r="G166"/>
  <c r="H166"/>
  <c r="I166"/>
  <c r="J166"/>
  <c r="K166"/>
  <c r="L166"/>
  <c r="B167"/>
  <c r="C167"/>
  <c r="D167"/>
  <c r="E167"/>
  <c r="F167"/>
  <c r="G167"/>
  <c r="H167"/>
  <c r="I167"/>
  <c r="J167"/>
  <c r="K167"/>
  <c r="L167"/>
  <c r="B168"/>
  <c r="C168"/>
  <c r="D168"/>
  <c r="E168"/>
  <c r="F168"/>
  <c r="G168"/>
  <c r="H168"/>
  <c r="I168"/>
  <c r="J168"/>
  <c r="K168"/>
  <c r="L168"/>
  <c r="B169"/>
  <c r="C169"/>
  <c r="D169"/>
  <c r="E169"/>
  <c r="F169"/>
  <c r="G169"/>
  <c r="H169"/>
  <c r="I169"/>
  <c r="J169"/>
  <c r="K169"/>
  <c r="L169"/>
  <c r="B170"/>
  <c r="C170"/>
  <c r="D170"/>
  <c r="E170"/>
  <c r="F170"/>
  <c r="G170"/>
  <c r="H170"/>
  <c r="I170"/>
  <c r="J170"/>
  <c r="K170"/>
  <c r="L170"/>
  <c r="B171"/>
  <c r="C171"/>
  <c r="D171"/>
  <c r="E171"/>
  <c r="F171"/>
  <c r="G171"/>
  <c r="H171"/>
  <c r="I171"/>
  <c r="J171"/>
  <c r="K171"/>
  <c r="L171"/>
  <c r="B172"/>
  <c r="C172"/>
  <c r="D172"/>
  <c r="E172"/>
  <c r="F172"/>
  <c r="G172"/>
  <c r="H172"/>
  <c r="I172"/>
  <c r="J172"/>
  <c r="K172"/>
  <c r="L172"/>
  <c r="B173"/>
  <c r="C173"/>
  <c r="D173"/>
  <c r="E173"/>
  <c r="F173"/>
  <c r="G173"/>
  <c r="H173"/>
  <c r="I173"/>
  <c r="J173"/>
  <c r="K173"/>
  <c r="L173"/>
  <c r="B174"/>
  <c r="C174"/>
  <c r="D174"/>
  <c r="E174"/>
  <c r="F174"/>
  <c r="G174"/>
  <c r="H174"/>
  <c r="I174"/>
  <c r="J174"/>
  <c r="K174"/>
  <c r="L174"/>
  <c r="B175"/>
  <c r="C175"/>
  <c r="D175"/>
  <c r="E175"/>
  <c r="F175"/>
  <c r="G175"/>
  <c r="H175"/>
  <c r="I175"/>
  <c r="J175"/>
  <c r="K175"/>
  <c r="L68"/>
  <c r="D73" s="1"/>
  <c r="P19" s="1"/>
  <c r="AA19" s="1"/>
  <c r="B75" l="1"/>
  <c r="N21" s="1"/>
  <c r="Y21" s="1"/>
  <c r="C75"/>
  <c r="O21" s="1"/>
  <c r="Z21" s="1"/>
  <c r="D75"/>
  <c r="P21" s="1"/>
  <c r="AA21" s="1"/>
  <c r="C72"/>
  <c r="O18" s="1"/>
  <c r="Z18" s="1"/>
  <c r="D72"/>
  <c r="P18" s="1"/>
  <c r="AA18" s="1"/>
  <c r="C73"/>
  <c r="O19" s="1"/>
  <c r="Z19" s="1"/>
  <c r="D74"/>
  <c r="P20" s="1"/>
  <c r="AA20" s="1"/>
  <c r="B72"/>
  <c r="B73"/>
  <c r="N19" s="1"/>
  <c r="Y19" s="1"/>
  <c r="B74"/>
  <c r="N20" s="1"/>
  <c r="Y20" s="1"/>
  <c r="L175"/>
  <c r="B10" s="1"/>
  <c r="C74"/>
  <c r="O20" s="1"/>
  <c r="Z20" s="1"/>
  <c r="L12"/>
  <c r="L11" l="1"/>
  <c r="I11" s="1"/>
  <c r="E14" s="1"/>
  <c r="N18"/>
  <c r="Y18" s="1"/>
  <c r="Y13" s="1"/>
  <c r="L10"/>
  <c r="I10" s="1"/>
  <c r="B12" s="1"/>
  <c r="B13"/>
  <c r="E13" s="1"/>
  <c r="E15" l="1"/>
</calcChain>
</file>

<file path=xl/sharedStrings.xml><?xml version="1.0" encoding="utf-8"?>
<sst xmlns="http://schemas.openxmlformats.org/spreadsheetml/2006/main" count="174" uniqueCount="159">
  <si>
    <t>f*ln(f)</t>
  </si>
  <si>
    <t>total:</t>
  </si>
  <si>
    <t>loglm {MASS}</t>
  </si>
  <si>
    <r>
      <t xml:space="preserve">ou </t>
    </r>
    <r>
      <rPr>
        <i/>
        <sz val="10"/>
        <rFont val="Geneva"/>
      </rPr>
      <t>"Likelihood Ratio Chi-square test"</t>
    </r>
    <r>
      <rPr>
        <sz val="10"/>
        <rFont val="Geneva"/>
      </rPr>
      <t xml:space="preserve"> en anglais, est une alternative au test Chi² de Pearson.</t>
    </r>
  </si>
  <si>
    <t>L'hypothèse nulle est, comme pour le test Chi², que les deux variables en lignes et en colonnes</t>
  </si>
  <si>
    <t>sont indépendantes.</t>
  </si>
  <si>
    <t>- un même individu ne doit être comptabilisé que dans une seule cellule</t>
  </si>
  <si>
    <t>Choix entre le test G et le test de Chi²</t>
  </si>
  <si>
    <t>Lorsque l'échantillon est grand, le résultat des deux tests est identique.</t>
  </si>
  <si>
    <t>avec n = effectif observé d'une case et t = effectif théorique correspondant.</t>
  </si>
  <si>
    <t>La distribution de la statistique G calculée est une distribution de Chi².</t>
  </si>
  <si>
    <t>Ses conditions de validité sont les mêmes que celles du Chi² de Pearson :</t>
  </si>
  <si>
    <t>Lorsque l'effectif est faible le test G ne s'ajuste plus correctement à la distribution de Chi²</t>
  </si>
  <si>
    <t>et on a montré (Dagnelie, 1990) que le test chi² classique de Pearson</t>
  </si>
  <si>
    <t>approchait mieux la valeur du Chi² exact.</t>
  </si>
  <si>
    <t>Le test G est légèrement plus robuste que le Chi² dans les cas où dans toutes les cases du tableau |n - t| &gt; t</t>
  </si>
  <si>
    <t>nb "NON" =</t>
  </si>
  <si>
    <t>Test G d'indépendance</t>
  </si>
  <si>
    <t>Lire la notice (feuille précédente) avant d'utiliser ce test.</t>
  </si>
  <si>
    <t>Cette feuille accepte des tableaux ayant au plus 10 colonnes et 50 lignes</t>
  </si>
  <si>
    <t>ddl =</t>
  </si>
  <si>
    <t xml:space="preserve">G = </t>
  </si>
  <si>
    <t xml:space="preserve">p-value = </t>
  </si>
  <si>
    <t xml:space="preserve">Eff. théorique min = </t>
  </si>
  <si>
    <t>Test G avec le logiciel R</t>
  </si>
  <si>
    <t>library(MASS)</t>
  </si>
  <si>
    <t>loglm(formula = ~1+2, data = Table)</t>
  </si>
  <si>
    <t># Dans cette formule, 1 représente les lignes et 2 représente les colonnes.</t>
  </si>
  <si>
    <t>Table &lt;- matrix(c(10,11,12,20,12,14,15,10,24), 3, 3, byrow=TRUE)</t>
  </si>
  <si>
    <t>loglm(formula = ~1+2, data=Table)</t>
  </si>
  <si>
    <t>Call:</t>
  </si>
  <si>
    <t>loglm(formula = ~1 + 2, data = .Table)</t>
  </si>
  <si>
    <t>Statistics:</t>
  </si>
  <si>
    <t xml:space="preserve">                      X^2 df  P(&gt; X^2)</t>
  </si>
  <si>
    <t>Likelihood Ratio 4.789032  4 0.3096369</t>
  </si>
  <si>
    <t>Pearson          4.867257  4 0.3011909</t>
  </si>
  <si>
    <t># résultat du test G</t>
  </si>
  <si>
    <t># résultat du test Chi² de Pearson</t>
  </si>
  <si>
    <r>
      <rPr>
        <u/>
        <sz val="10"/>
        <rFont val="Geneva"/>
      </rPr>
      <t>Formule</t>
    </r>
    <r>
      <rPr>
        <sz val="10"/>
        <rFont val="Geneva"/>
      </rPr>
      <t xml:space="preserve"> à partir d'un tableau nommé "Table"</t>
    </r>
  </si>
  <si>
    <t>N.B. La méthode fournit aussi le résultat du test classique Chi² de Pearson.</t>
  </si>
  <si>
    <t>Méthode de calcul du Chi² du rapport de vraisemblance avec le logiciel R.</t>
  </si>
  <si>
    <t>Var2</t>
  </si>
  <si>
    <t>Var1</t>
  </si>
  <si>
    <t>M</t>
  </si>
  <si>
    <t>N</t>
  </si>
  <si>
    <t>O</t>
  </si>
  <si>
    <t>A</t>
  </si>
  <si>
    <t>B</t>
  </si>
  <si>
    <t>C</t>
  </si>
  <si>
    <t>D</t>
  </si>
  <si>
    <r>
      <rPr>
        <u/>
        <sz val="10"/>
        <rFont val="Arial"/>
        <family val="2"/>
      </rPr>
      <t>Exemple 2</t>
    </r>
    <r>
      <rPr>
        <sz val="10"/>
        <rFont val="Arial"/>
        <family val="2"/>
      </rPr>
      <t>. Données sous forme de tableau de contingence (importer la partie encadrée, nommée "tab" par exemple)</t>
    </r>
  </si>
  <si>
    <t>tab &lt;- as.matrix(tab)</t>
  </si>
  <si>
    <t>loglm(formula = ~1+2, data=tab)</t>
  </si>
  <si>
    <t xml:space="preserve">                      X^2 df    P(&gt; X^2)</t>
  </si>
  <si>
    <t>Likelihood Ratio 17.60467  6 0.007299948</t>
  </si>
  <si>
    <t>Pearson          16.39430  6 0.011786994</t>
  </si>
  <si>
    <t>loglm(formula = ~1 + 2, data = tab)</t>
  </si>
  <si>
    <t>Effectifs théoriques</t>
  </si>
  <si>
    <t>ligne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</si>
  <si>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</si>
  <si>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</si>
  <si>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</si>
  <si>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</si>
  <si>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</si>
  <si>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</si>
  <si>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</si>
  <si>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</si>
  <si>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</si>
  <si>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</si>
  <si>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total ligne</t>
  </si>
  <si>
    <t>Ligne 1</t>
  </si>
  <si>
    <t>Ligne 2</t>
  </si>
  <si>
    <t>Ligne 3</t>
  </si>
  <si>
    <t>Ligne 4</t>
  </si>
  <si>
    <t>Ligne 5</t>
  </si>
  <si>
    <t>Ligne 6</t>
  </si>
  <si>
    <t>Ligne 7</t>
  </si>
  <si>
    <t>Ligne 8</t>
  </si>
  <si>
    <t>Ligne 9</t>
  </si>
  <si>
    <t>Ligne 10</t>
  </si>
  <si>
    <t>Ligne 11</t>
  </si>
  <si>
    <t>Ligne 12</t>
  </si>
  <si>
    <t>Ligne 13</t>
  </si>
  <si>
    <t>Ligne 14</t>
  </si>
  <si>
    <t>Ligne 15</t>
  </si>
  <si>
    <t>Ligne 16</t>
  </si>
  <si>
    <t>Ligne 17</t>
  </si>
  <si>
    <t>Ligne 18</t>
  </si>
  <si>
    <t>Ligne 19</t>
  </si>
  <si>
    <t>Ligne 20</t>
  </si>
  <si>
    <t>Ligne 21</t>
  </si>
  <si>
    <t>Ligne 22</t>
  </si>
  <si>
    <t>Ligne 23</t>
  </si>
  <si>
    <t>Ligne 24</t>
  </si>
  <si>
    <t>Ligne 25</t>
  </si>
  <si>
    <t>Ligne 26</t>
  </si>
  <si>
    <t>Ligne 27</t>
  </si>
  <si>
    <t>Ligne 28</t>
  </si>
  <si>
    <t>Ligne 29</t>
  </si>
  <si>
    <t>Ligne 30</t>
  </si>
  <si>
    <t>Ligne 31</t>
  </si>
  <si>
    <t>Ligne 32</t>
  </si>
  <si>
    <t>Ligne 33</t>
  </si>
  <si>
    <t>Ligne 34</t>
  </si>
  <si>
    <t>Ligne 35</t>
  </si>
  <si>
    <t>Ligne 36</t>
  </si>
  <si>
    <t>Ligne 37</t>
  </si>
  <si>
    <t>Ligne 38</t>
  </si>
  <si>
    <t>Ligne 39</t>
  </si>
  <si>
    <t>Ligne 40</t>
  </si>
  <si>
    <t>Ligne 41</t>
  </si>
  <si>
    <t>Ligne 42</t>
  </si>
  <si>
    <t>Ligne 43</t>
  </si>
  <si>
    <t>Ligne 44</t>
  </si>
  <si>
    <t>Ligne 45</t>
  </si>
  <si>
    <t>Ligne 46</t>
  </si>
  <si>
    <t>Ligne 47</t>
  </si>
  <si>
    <t>Ligne 48</t>
  </si>
  <si>
    <t>Ligne 49</t>
  </si>
  <si>
    <t>Ligne 50</t>
  </si>
  <si>
    <t>Col. 1</t>
  </si>
  <si>
    <t>Col. 2</t>
  </si>
  <si>
    <t>Col. 3</t>
  </si>
  <si>
    <t>Col. 4</t>
  </si>
  <si>
    <t>Col. 5</t>
  </si>
  <si>
    <t>Col. 6</t>
  </si>
  <si>
    <t>Col. 7</t>
  </si>
  <si>
    <t>Col. 8</t>
  </si>
  <si>
    <t>Col. 9</t>
  </si>
  <si>
    <t>Col. 10</t>
  </si>
  <si>
    <t>La feuille "Test G" permet de traiter un tableau jusqu'à 10 colonnes et 50 lignes.</t>
  </si>
  <si>
    <t>La transposition entre lignes et colonnes d'un tableau n'affecte pas les résultats.</t>
  </si>
  <si>
    <t>Test G : notice</t>
  </si>
  <si>
    <t>Références</t>
  </si>
  <si>
    <t>G. MILLOT, 2008. Comprendre et réaliser les tests statistiques à l'aide de R. De boeck. p. 285</t>
  </si>
  <si>
    <t>http://udel.edu/~mcdonald/statgtestind.html</t>
  </si>
  <si>
    <t>http://udel.edu/~mcdonald/</t>
  </si>
  <si>
    <t>Il s'applique à un tableau de contingence, c.a.d. de fréquences croisant les modalités de deux variables nominales.</t>
  </si>
  <si>
    <t>- il ne doit pas y avoir d'effectifs théoriques &lt; 5</t>
  </si>
  <si>
    <t>J.H. McDONALD. Handbook of biological statistics. On line</t>
  </si>
  <si>
    <t>Placer les valeurs dans les cellules jaunes sans laisser de cellule vide entre les valeurs.</t>
  </si>
  <si>
    <r>
      <t>Exemple 1</t>
    </r>
    <r>
      <rPr>
        <sz val="10"/>
        <rFont val="Geneva"/>
      </rPr>
      <t>. Construction de la matrice à tester.</t>
    </r>
  </si>
  <si>
    <t>Nombre d'effectifs théoriques &lt; 5 =</t>
  </si>
  <si>
    <t>nb valeurs</t>
  </si>
  <si>
    <t>effectifs théoriques &lt;10</t>
  </si>
  <si>
    <t>effectifs théoriques &lt; 5</t>
  </si>
  <si>
    <t>- il ne doit pas y avoir plus de 20% d'effectifs théoriques &lt; 10</t>
  </si>
  <si>
    <t>Dans le cas de petits effectifs théoriques il faut utiliser le test exact de Fisher.</t>
  </si>
  <si>
    <r>
      <t xml:space="preserve">ou test Chi² du rapport de vraisemblance ou G² de Wilks ou </t>
    </r>
    <r>
      <rPr>
        <i/>
        <sz val="11"/>
        <rFont val="Arial"/>
        <family val="2"/>
      </rPr>
      <t>Likelihood ratio chi-square test</t>
    </r>
  </si>
  <si>
    <t>Proportion d'effectifs théoriques &lt; 10 =</t>
  </si>
  <si>
    <t>Le "test G", plus généralement nommé "Test Chi² du rapport de vraisemblance" ou encore G² de Wilks,</t>
  </si>
  <si>
    <r>
      <t xml:space="preserve">Contact : </t>
    </r>
    <r>
      <rPr>
        <u/>
        <sz val="9"/>
        <color theme="3"/>
        <rFont val="Geneva"/>
      </rPr>
      <t>info_at_anastats.fr</t>
    </r>
  </si>
  <si>
    <r>
      <rPr>
        <u/>
        <sz val="10"/>
        <rFont val="Geneva"/>
      </rPr>
      <t>Autre option</t>
    </r>
    <r>
      <rPr>
        <sz val="10"/>
        <rFont val="Geneva"/>
      </rPr>
      <t xml:space="preserve"> avec ces mêmes données 'tab'</t>
    </r>
  </si>
  <si>
    <t>library(RVAideMemoire)</t>
  </si>
  <si>
    <t>G-test</t>
  </si>
  <si>
    <t>data:  tab</t>
  </si>
  <si>
    <t>G = 17.6047, df = 6, p-value = 0.0073</t>
  </si>
  <si>
    <t>tab&lt;-as.matrix(tab)</t>
  </si>
  <si>
    <t>G.test(tab)</t>
  </si>
</sst>
</file>

<file path=xl/styles.xml><?xml version="1.0" encoding="utf-8"?>
<styleSheet xmlns="http://schemas.openxmlformats.org/spreadsheetml/2006/main">
  <numFmts count="1">
    <numFmt numFmtId="164" formatCode="[&gt;0.01]0.###;[&gt;0.00001]0.######;0.00E-####"/>
  </numFmts>
  <fonts count="25">
    <font>
      <sz val="10"/>
      <name val="Geneva"/>
    </font>
    <font>
      <i/>
      <sz val="10"/>
      <name val="Geneva"/>
    </font>
    <font>
      <sz val="10"/>
      <name val="Arial"/>
      <family val="2"/>
    </font>
    <font>
      <b/>
      <sz val="9"/>
      <name val="Geneva"/>
    </font>
    <font>
      <sz val="12"/>
      <name val="Geneva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name val="Geneva"/>
    </font>
    <font>
      <b/>
      <sz val="11"/>
      <name val="Geneva"/>
    </font>
    <font>
      <u/>
      <sz val="10"/>
      <name val="Arial"/>
      <family val="2"/>
    </font>
    <font>
      <i/>
      <sz val="10"/>
      <name val="Arial"/>
      <family val="2"/>
    </font>
    <font>
      <i/>
      <sz val="12"/>
      <color theme="5" tint="-0.249977111117893"/>
      <name val="Arial"/>
      <family val="2"/>
    </font>
    <font>
      <sz val="12"/>
      <color theme="5" tint="-0.249977111117893"/>
      <name val="Arial"/>
      <family val="2"/>
    </font>
    <font>
      <b/>
      <sz val="12"/>
      <color rgb="FFFF0000"/>
      <name val="Arial"/>
      <family val="2"/>
    </font>
    <font>
      <b/>
      <sz val="10"/>
      <name val="Courier New"/>
      <family val="3"/>
      <scheme val="minor"/>
    </font>
    <font>
      <b/>
      <sz val="10"/>
      <color theme="5"/>
      <name val="Courier New"/>
      <family val="3"/>
      <scheme val="minor"/>
    </font>
    <font>
      <b/>
      <sz val="10"/>
      <color theme="3"/>
      <name val="Courier New"/>
      <family val="3"/>
      <scheme val="minor"/>
    </font>
    <font>
      <u/>
      <sz val="10"/>
      <color theme="10"/>
      <name val="Geneva"/>
    </font>
    <font>
      <sz val="9"/>
      <name val="Geneva"/>
    </font>
    <font>
      <u/>
      <sz val="9"/>
      <color theme="3"/>
      <name val="Geneva"/>
    </font>
    <font>
      <sz val="11"/>
      <name val="Arial"/>
      <family val="2"/>
    </font>
    <font>
      <i/>
      <sz val="11"/>
      <name val="Arial"/>
      <family val="2"/>
    </font>
    <font>
      <b/>
      <sz val="12"/>
      <name val="Geneva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5" fillId="2" borderId="2" xfId="0" applyFont="1" applyFill="1" applyBorder="1" applyProtection="1">
      <protection locked="0"/>
    </xf>
    <xf numFmtId="0" fontId="0" fillId="3" borderId="0" xfId="0" applyFill="1"/>
    <xf numFmtId="0" fontId="17" fillId="3" borderId="0" xfId="0" applyFont="1" applyFill="1"/>
    <xf numFmtId="0" fontId="18" fillId="3" borderId="0" xfId="0" applyFont="1" applyFill="1"/>
    <xf numFmtId="0" fontId="0" fillId="4" borderId="0" xfId="0" applyFill="1"/>
    <xf numFmtId="0" fontId="0" fillId="4" borderId="0" xfId="0" applyFill="1" applyAlignment="1"/>
    <xf numFmtId="0" fontId="4" fillId="4" borderId="0" xfId="0" applyFont="1" applyFill="1" applyAlignment="1"/>
    <xf numFmtId="0" fontId="0" fillId="4" borderId="0" xfId="0" quotePrefix="1" applyFill="1"/>
    <xf numFmtId="0" fontId="9" fillId="4" borderId="0" xfId="0" applyFont="1" applyFill="1"/>
    <xf numFmtId="0" fontId="19" fillId="4" borderId="0" xfId="1" applyFill="1" applyAlignment="1" applyProtection="1"/>
    <xf numFmtId="0" fontId="20" fillId="4" borderId="0" xfId="0" applyFont="1" applyFill="1"/>
    <xf numFmtId="0" fontId="5" fillId="5" borderId="0" xfId="0" applyFont="1" applyFill="1"/>
    <xf numFmtId="0" fontId="0" fillId="5" borderId="0" xfId="0" applyFill="1"/>
    <xf numFmtId="0" fontId="8" fillId="5" borderId="0" xfId="0" applyFont="1" applyFill="1"/>
    <xf numFmtId="0" fontId="5" fillId="5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0" fillId="5" borderId="0" xfId="0" applyFill="1" applyBorder="1"/>
    <xf numFmtId="0" fontId="14" fillId="5" borderId="0" xfId="0" applyFont="1" applyFill="1"/>
    <xf numFmtId="0" fontId="15" fillId="5" borderId="0" xfId="0" applyFont="1" applyFill="1" applyAlignment="1">
      <alignment vertical="center"/>
    </xf>
    <xf numFmtId="0" fontId="6" fillId="5" borderId="0" xfId="0" applyFont="1" applyFill="1" applyAlignment="1">
      <alignment horizontal="right" wrapText="1"/>
    </xf>
    <xf numFmtId="0" fontId="6" fillId="5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7" fillId="5" borderId="0" xfId="0" applyFont="1" applyFill="1" applyAlignment="1">
      <alignment wrapText="1"/>
    </xf>
    <xf numFmtId="0" fontId="13" fillId="5" borderId="0" xfId="0" applyFont="1" applyFill="1" applyAlignment="1">
      <alignment vertical="center"/>
    </xf>
    <xf numFmtId="0" fontId="13" fillId="5" borderId="0" xfId="0" applyFont="1" applyFill="1"/>
    <xf numFmtId="0" fontId="5" fillId="5" borderId="0" xfId="0" applyFont="1" applyFill="1" applyAlignment="1">
      <alignment horizontal="right"/>
    </xf>
    <xf numFmtId="0" fontId="12" fillId="5" borderId="2" xfId="0" applyFont="1" applyFill="1" applyBorder="1" applyAlignment="1">
      <alignment horizontal="center"/>
    </xf>
    <xf numFmtId="0" fontId="4" fillId="5" borderId="0" xfId="0" applyFont="1" applyFill="1"/>
    <xf numFmtId="0" fontId="2" fillId="5" borderId="2" xfId="0" applyFont="1" applyFill="1" applyBorder="1" applyAlignment="1">
      <alignment horizontal="left"/>
    </xf>
    <xf numFmtId="0" fontId="5" fillId="5" borderId="1" xfId="0" applyFont="1" applyFill="1" applyBorder="1"/>
    <xf numFmtId="0" fontId="8" fillId="5" borderId="2" xfId="0" applyFont="1" applyFill="1" applyBorder="1"/>
    <xf numFmtId="0" fontId="5" fillId="5" borderId="0" xfId="0" applyFont="1" applyFill="1" applyBorder="1"/>
    <xf numFmtId="0" fontId="2" fillId="5" borderId="0" xfId="0" applyFont="1" applyFill="1" applyAlignment="1">
      <alignment horizontal="right"/>
    </xf>
    <xf numFmtId="0" fontId="2" fillId="5" borderId="0" xfId="0" applyFont="1" applyFill="1"/>
    <xf numFmtId="0" fontId="2" fillId="5" borderId="1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22" xfId="0" applyFont="1" applyFill="1" applyBorder="1"/>
    <xf numFmtId="0" fontId="2" fillId="5" borderId="0" xfId="0" applyFont="1" applyFill="1" applyBorder="1"/>
    <xf numFmtId="0" fontId="2" fillId="5" borderId="23" xfId="0" applyFont="1" applyFill="1" applyBorder="1"/>
    <xf numFmtId="0" fontId="2" fillId="5" borderId="9" xfId="0" applyFont="1" applyFill="1" applyBorder="1"/>
    <xf numFmtId="0" fontId="2" fillId="5" borderId="8" xfId="0" applyFont="1" applyFill="1" applyBorder="1"/>
    <xf numFmtId="0" fontId="2" fillId="5" borderId="10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9" fontId="5" fillId="3" borderId="5" xfId="2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wrapText="1"/>
    </xf>
    <xf numFmtId="164" fontId="5" fillId="6" borderId="2" xfId="0" applyNumberFormat="1" applyFont="1" applyFill="1" applyBorder="1" applyAlignment="1">
      <alignment wrapText="1"/>
    </xf>
    <xf numFmtId="1" fontId="5" fillId="6" borderId="2" xfId="0" applyNumberFormat="1" applyFont="1" applyFill="1" applyBorder="1" applyAlignment="1">
      <alignment wrapText="1"/>
    </xf>
    <xf numFmtId="0" fontId="5" fillId="6" borderId="2" xfId="0" applyFont="1" applyFill="1" applyBorder="1" applyAlignment="1">
      <alignment horizontal="right" wrapText="1"/>
    </xf>
    <xf numFmtId="0" fontId="16" fillId="5" borderId="0" xfId="0" applyFont="1" applyFill="1"/>
    <xf numFmtId="0" fontId="17" fillId="5" borderId="0" xfId="0" applyFont="1" applyFill="1"/>
    <xf numFmtId="0" fontId="9" fillId="5" borderId="0" xfId="0" applyFont="1" applyFill="1"/>
    <xf numFmtId="0" fontId="0" fillId="5" borderId="3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10" fillId="5" borderId="0" xfId="0" applyFont="1" applyFill="1" applyAlignment="1"/>
    <xf numFmtId="0" fontId="24" fillId="4" borderId="0" xfId="0" applyFont="1" applyFill="1" applyAlignment="1">
      <alignment horizontal="center"/>
    </xf>
    <xf numFmtId="0" fontId="6" fillId="5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3">
    <cellStyle name="Lien hypertexte" xfId="1" builtinId="8"/>
    <cellStyle name="Normal" xfId="0" builtinId="0"/>
    <cellStyle name="Pourcentage" xfId="2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45720</xdr:rowOff>
    </xdr:from>
    <xdr:to>
      <xdr:col>3</xdr:col>
      <xdr:colOff>501399</xdr:colOff>
      <xdr:row>1</xdr:row>
      <xdr:rowOff>91441</xdr:rowOff>
    </xdr:to>
    <xdr:pic>
      <xdr:nvPicPr>
        <xdr:cNvPr id="3" name="Image 2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4572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60960</xdr:rowOff>
    </xdr:from>
    <xdr:to>
      <xdr:col>1</xdr:col>
      <xdr:colOff>29184</xdr:colOff>
      <xdr:row>1</xdr:row>
      <xdr:rowOff>87616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920" y="6096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60960</xdr:rowOff>
    </xdr:from>
    <xdr:to>
      <xdr:col>2</xdr:col>
      <xdr:colOff>212064</xdr:colOff>
      <xdr:row>0</xdr:row>
      <xdr:rowOff>247636</xdr:rowOff>
    </xdr:to>
    <xdr:pic>
      <xdr:nvPicPr>
        <xdr:cNvPr id="4" name="Image 3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6096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6</xdr:col>
      <xdr:colOff>472440</xdr:colOff>
      <xdr:row>0</xdr:row>
      <xdr:rowOff>30480</xdr:rowOff>
    </xdr:from>
    <xdr:to>
      <xdr:col>7</xdr:col>
      <xdr:colOff>22860</xdr:colOff>
      <xdr:row>1</xdr:row>
      <xdr:rowOff>40034</xdr:rowOff>
    </xdr:to>
    <xdr:pic>
      <xdr:nvPicPr>
        <xdr:cNvPr id="5" name="Image 4" descr="Logo-R_fondTransparent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42460" y="30480"/>
          <a:ext cx="342900" cy="261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Excel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hème Excel">
      <a:majorFont>
        <a:latin typeface="Arial"/>
        <a:ea typeface=""/>
        <a:cs typeface=""/>
      </a:majorFont>
      <a:minorFont>
        <a:latin typeface="Courier Ne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udel.edu/~mcdonald/" TargetMode="External"/><Relationship Id="rId1" Type="http://schemas.openxmlformats.org/officeDocument/2006/relationships/hyperlink" Target="http://udel.edu/~mcdonald/statgtestind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B1:I36"/>
  <sheetViews>
    <sheetView tabSelected="1" workbookViewId="0">
      <selection activeCell="E2" sqref="E2:F2"/>
    </sheetView>
  </sheetViews>
  <sheetFormatPr baseColWidth="10" defaultRowHeight="13.2"/>
  <cols>
    <col min="1" max="1" width="3.5546875" style="5" customWidth="1"/>
    <col min="2" max="2" width="4.5546875" style="5" customWidth="1"/>
    <col min="3" max="3" width="6.77734375" style="5" customWidth="1"/>
    <col min="4" max="16384" width="11.5546875" style="5"/>
  </cols>
  <sheetData>
    <row r="1" spans="2:9" ht="26.4" customHeight="1">
      <c r="B1" s="6"/>
      <c r="C1" s="6"/>
      <c r="D1" s="6"/>
      <c r="E1" s="6"/>
      <c r="F1" s="6"/>
      <c r="G1" s="6"/>
      <c r="H1" s="6"/>
      <c r="I1" s="6"/>
    </row>
    <row r="2" spans="2:9" ht="15.6">
      <c r="C2" s="7"/>
      <c r="D2" s="7"/>
      <c r="E2" s="68" t="s">
        <v>132</v>
      </c>
      <c r="F2" s="68"/>
      <c r="G2" s="7"/>
      <c r="H2" s="7"/>
      <c r="I2" s="7"/>
    </row>
    <row r="4" spans="2:9">
      <c r="B4" s="5" t="s">
        <v>150</v>
      </c>
    </row>
    <row r="5" spans="2:9">
      <c r="C5" s="5" t="s">
        <v>3</v>
      </c>
    </row>
    <row r="6" spans="2:9">
      <c r="C6" s="5" t="s">
        <v>137</v>
      </c>
    </row>
    <row r="7" spans="2:9">
      <c r="C7" s="5" t="s">
        <v>4</v>
      </c>
    </row>
    <row r="8" spans="2:9">
      <c r="C8" s="5" t="s">
        <v>5</v>
      </c>
    </row>
    <row r="9" spans="2:9">
      <c r="C9" s="5" t="s">
        <v>10</v>
      </c>
    </row>
    <row r="11" spans="2:9">
      <c r="C11" s="5" t="s">
        <v>11</v>
      </c>
    </row>
    <row r="12" spans="2:9">
      <c r="C12" s="8" t="s">
        <v>6</v>
      </c>
    </row>
    <row r="13" spans="2:9">
      <c r="C13" s="8" t="s">
        <v>138</v>
      </c>
    </row>
    <row r="14" spans="2:9">
      <c r="C14" s="8" t="s">
        <v>146</v>
      </c>
    </row>
    <row r="16" spans="2:9">
      <c r="B16" s="9" t="s">
        <v>7</v>
      </c>
    </row>
    <row r="17" spans="2:4">
      <c r="C17" s="5" t="s">
        <v>8</v>
      </c>
    </row>
    <row r="18" spans="2:4">
      <c r="C18" s="5" t="s">
        <v>15</v>
      </c>
    </row>
    <row r="19" spans="2:4">
      <c r="D19" s="5" t="s">
        <v>9</v>
      </c>
    </row>
    <row r="20" spans="2:4">
      <c r="C20" s="5" t="s">
        <v>12</v>
      </c>
    </row>
    <row r="21" spans="2:4">
      <c r="D21" s="5" t="s">
        <v>13</v>
      </c>
    </row>
    <row r="22" spans="2:4">
      <c r="D22" s="5" t="s">
        <v>14</v>
      </c>
    </row>
    <row r="23" spans="2:4">
      <c r="C23" s="5" t="s">
        <v>147</v>
      </c>
    </row>
    <row r="25" spans="2:4">
      <c r="B25" s="5" t="s">
        <v>130</v>
      </c>
    </row>
    <row r="26" spans="2:4">
      <c r="B26" s="5" t="s">
        <v>131</v>
      </c>
    </row>
    <row r="28" spans="2:4">
      <c r="B28" s="9" t="s">
        <v>133</v>
      </c>
    </row>
    <row r="30" spans="2:4">
      <c r="C30" s="5" t="s">
        <v>134</v>
      </c>
    </row>
    <row r="31" spans="2:4">
      <c r="C31" s="5" t="s">
        <v>139</v>
      </c>
    </row>
    <row r="32" spans="2:4">
      <c r="D32" s="10" t="s">
        <v>136</v>
      </c>
    </row>
    <row r="33" spans="2:4">
      <c r="D33" s="10" t="s">
        <v>135</v>
      </c>
    </row>
    <row r="36" spans="2:4">
      <c r="B36" s="11" t="s">
        <v>151</v>
      </c>
    </row>
  </sheetData>
  <sheetProtection sheet="1" objects="1" scenarios="1"/>
  <mergeCells count="1">
    <mergeCell ref="E2:F2"/>
  </mergeCells>
  <hyperlinks>
    <hyperlink ref="D33" r:id="rId1"/>
    <hyperlink ref="D32" r:id="rId2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AI176"/>
  <sheetViews>
    <sheetView workbookViewId="0">
      <selection activeCell="B18" sqref="B18"/>
    </sheetView>
  </sheetViews>
  <sheetFormatPr baseColWidth="10" defaultColWidth="12.6640625" defaultRowHeight="12.75" customHeight="1"/>
  <cols>
    <col min="1" max="1" width="14.77734375" style="12" customWidth="1"/>
    <col min="2" max="2" width="11.5546875" style="12" customWidth="1"/>
    <col min="3" max="11" width="9.88671875" style="12" customWidth="1"/>
    <col min="12" max="13" width="12.6640625" style="13" hidden="1" customWidth="1"/>
    <col min="14" max="23" width="7.6640625" style="13" hidden="1" customWidth="1"/>
    <col min="24" max="24" width="12.6640625" style="13" hidden="1" customWidth="1"/>
    <col min="25" max="34" width="6.6640625" style="14" hidden="1" customWidth="1"/>
    <col min="35" max="35" width="12.6640625" style="13" hidden="1" customWidth="1"/>
    <col min="36" max="16384" width="12.6640625" style="13"/>
  </cols>
  <sheetData>
    <row r="2" spans="1:34" ht="12.7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34" ht="21.6" customHeight="1">
      <c r="A3" s="13"/>
      <c r="B3" s="69" t="s">
        <v>17</v>
      </c>
      <c r="C3" s="69"/>
      <c r="D3" s="69"/>
      <c r="E3" s="69"/>
      <c r="F3" s="69"/>
      <c r="G3" s="69"/>
      <c r="H3" s="69"/>
      <c r="I3" s="69"/>
      <c r="J3" s="69"/>
      <c r="K3" s="69"/>
      <c r="L3" s="16"/>
    </row>
    <row r="4" spans="1:34" ht="20.399999999999999" customHeight="1">
      <c r="A4" s="13"/>
      <c r="B4" s="70" t="s">
        <v>148</v>
      </c>
      <c r="C4" s="70"/>
      <c r="D4" s="70"/>
      <c r="E4" s="70"/>
      <c r="F4" s="70"/>
      <c r="G4" s="70"/>
      <c r="H4" s="70"/>
      <c r="I4" s="70"/>
      <c r="J4" s="70"/>
      <c r="K4" s="70"/>
      <c r="L4" s="17"/>
    </row>
    <row r="5" spans="1:34" ht="21.6" customHeight="1"/>
    <row r="6" spans="1:34" ht="18" customHeight="1">
      <c r="A6" s="18" t="s">
        <v>18</v>
      </c>
    </row>
    <row r="7" spans="1:34" ht="18" customHeight="1">
      <c r="A7" s="12" t="s">
        <v>19</v>
      </c>
    </row>
    <row r="8" spans="1:34" ht="18" customHeight="1">
      <c r="A8" s="12" t="s">
        <v>140</v>
      </c>
    </row>
    <row r="9" spans="1:34" ht="18" customHeight="1"/>
    <row r="10" spans="1:34" ht="18" customHeight="1">
      <c r="A10" s="50" t="s">
        <v>21</v>
      </c>
      <c r="B10" s="51">
        <f>2*(SUM(B125:K174,L175)-SUM(B175:K175,L125:L174))</f>
        <v>17.604671630695975</v>
      </c>
      <c r="E10" s="44" t="s">
        <v>142</v>
      </c>
      <c r="F10" s="45"/>
      <c r="G10" s="45"/>
      <c r="H10" s="45"/>
      <c r="I10" s="46">
        <f>L10</f>
        <v>0</v>
      </c>
      <c r="L10" s="13">
        <f>COUNTIF(B72:K121,"&lt;5")</f>
        <v>0</v>
      </c>
      <c r="M10" s="13" t="s">
        <v>145</v>
      </c>
    </row>
    <row r="11" spans="1:34" ht="18" customHeight="1">
      <c r="A11" s="50" t="s">
        <v>20</v>
      </c>
      <c r="B11" s="52">
        <f>(COUNT(B18:B67)-1)*(COUNT(B18:K18)-1)</f>
        <v>6</v>
      </c>
      <c r="E11" s="47" t="s">
        <v>149</v>
      </c>
      <c r="F11" s="48"/>
      <c r="G11" s="48"/>
      <c r="H11" s="48"/>
      <c r="I11" s="49">
        <f>IF(B18="","",L12/L11)</f>
        <v>0</v>
      </c>
      <c r="L11" s="13">
        <f>COUNT(B72:K121)</f>
        <v>12</v>
      </c>
      <c r="M11" s="13" t="s">
        <v>143</v>
      </c>
    </row>
    <row r="12" spans="1:34" ht="18" customHeight="1">
      <c r="A12" s="50" t="s">
        <v>22</v>
      </c>
      <c r="B12" s="51">
        <f>IF(I10&gt;0,"",IF(I11&gt;0.2,"",CHIDIST(B10,B11)))</f>
        <v>7.2999483837207085E-3</v>
      </c>
      <c r="L12" s="13">
        <f>COUNTIF(B72:K121,"&lt;10")</f>
        <v>0</v>
      </c>
      <c r="M12" s="13" t="s">
        <v>144</v>
      </c>
    </row>
    <row r="13" spans="1:34" ht="36" customHeight="1">
      <c r="A13" s="53" t="s">
        <v>23</v>
      </c>
      <c r="B13" s="51">
        <f>MIN(B72:K121)</f>
        <v>10.275449101796408</v>
      </c>
      <c r="E13" s="19" t="str">
        <f>IF(B18="","",IF(B13&lt;5,"Ne pas utiliser ce test ni le test Chi² si un effectif théorique est &lt; 5",""))</f>
        <v/>
      </c>
      <c r="X13" s="13" t="s">
        <v>16</v>
      </c>
      <c r="Y13" s="14">
        <f>COUNTIF(Y18:AH67,"NON")</f>
        <v>12</v>
      </c>
    </row>
    <row r="14" spans="1:34" s="22" customFormat="1" ht="25.5" customHeight="1">
      <c r="A14" s="20"/>
      <c r="B14" s="21"/>
      <c r="C14" s="21"/>
      <c r="D14" s="20"/>
      <c r="E14" s="19" t="str">
        <f>IF(B18="","",IF(I11&gt;0.2,"Il y a trop d'effectifs théoriques &lt; 10 pour utiliser ce test ou le test Chi².",""))</f>
        <v/>
      </c>
      <c r="F14" s="21"/>
      <c r="G14" s="20"/>
      <c r="H14" s="21"/>
      <c r="I14" s="21"/>
      <c r="J14" s="21"/>
      <c r="K14" s="21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ht="17.399999999999999" customHeight="1">
      <c r="E15" s="24" t="str">
        <f>IF(E14 = "Il y a trop d'effectifs théoriques &lt; 10 pour utiliser ce test ou le test Chi².","",IF(E13="Ne pas utiliser ce test ni le test Chi² si un effectif théorique est &lt; 5","",IF(Y13&gt;0,"Dans ce cas le test Chi² est préférable (voir notice).","")))</f>
        <v>Dans ce cas le test Chi² est préférable (voir notice).</v>
      </c>
    </row>
    <row r="16" spans="1:34" ht="12.75" customHeight="1">
      <c r="E16" s="25"/>
    </row>
    <row r="17" spans="1:35" s="28" customFormat="1" ht="15">
      <c r="A17" s="26"/>
      <c r="B17" s="27" t="s">
        <v>120</v>
      </c>
      <c r="C17" s="27" t="s">
        <v>121</v>
      </c>
      <c r="D17" s="27" t="s">
        <v>122</v>
      </c>
      <c r="E17" s="27" t="s">
        <v>123</v>
      </c>
      <c r="F17" s="27" t="s">
        <v>124</v>
      </c>
      <c r="G17" s="27" t="s">
        <v>125</v>
      </c>
      <c r="H17" s="27" t="s">
        <v>126</v>
      </c>
      <c r="I17" s="27" t="s">
        <v>127</v>
      </c>
      <c r="J17" s="27" t="s">
        <v>128</v>
      </c>
      <c r="K17" s="27" t="s">
        <v>129</v>
      </c>
      <c r="Y17" s="14"/>
      <c r="Z17" s="14"/>
      <c r="AA17" s="14"/>
      <c r="AB17" s="14"/>
      <c r="AC17" s="14"/>
      <c r="AD17" s="14"/>
      <c r="AE17" s="14"/>
      <c r="AF17" s="14"/>
      <c r="AG17" s="14"/>
      <c r="AH17" s="14"/>
    </row>
    <row r="18" spans="1:35" ht="15">
      <c r="A18" s="29" t="s">
        <v>70</v>
      </c>
      <c r="B18" s="1">
        <v>12</v>
      </c>
      <c r="C18" s="1">
        <v>9</v>
      </c>
      <c r="D18" s="1">
        <v>17</v>
      </c>
      <c r="E18" s="1"/>
      <c r="F18" s="1"/>
      <c r="G18" s="1"/>
      <c r="H18" s="1"/>
      <c r="I18" s="1"/>
      <c r="J18" s="1"/>
      <c r="K18" s="1"/>
      <c r="L18" s="13">
        <f t="shared" ref="L18:L49" si="0">IF(COUNT(B18:K18)&gt;1,SUM(B18:K18)," ")</f>
        <v>38</v>
      </c>
      <c r="N18" s="30">
        <f>IF(B18="","",ABS(B18-B72))</f>
        <v>2.1077844311377252</v>
      </c>
      <c r="O18" s="30">
        <f t="shared" ref="O18:W18" si="1">IF(C18="","",ABS(C18-C72))</f>
        <v>2.8323353293413174</v>
      </c>
      <c r="P18" s="30">
        <f t="shared" si="1"/>
        <v>4.9401197604790426</v>
      </c>
      <c r="Q18" s="30" t="str">
        <f t="shared" si="1"/>
        <v/>
      </c>
      <c r="R18" s="30" t="str">
        <f t="shared" si="1"/>
        <v/>
      </c>
      <c r="S18" s="30" t="str">
        <f t="shared" si="1"/>
        <v/>
      </c>
      <c r="T18" s="30" t="str">
        <f t="shared" si="1"/>
        <v/>
      </c>
      <c r="U18" s="30" t="str">
        <f t="shared" si="1"/>
        <v/>
      </c>
      <c r="V18" s="30" t="str">
        <f t="shared" si="1"/>
        <v/>
      </c>
      <c r="W18" s="30" t="str">
        <f t="shared" si="1"/>
        <v/>
      </c>
      <c r="Y18" s="31" t="str">
        <f>IF(N18="","",IF(N18&gt;B72,"OUI","NON"))</f>
        <v>NON</v>
      </c>
      <c r="Z18" s="31" t="str">
        <f t="shared" ref="Z18:AH18" si="2">IF(O18="","",IF(O18&gt;C72,"OUI","NON"))</f>
        <v>NON</v>
      </c>
      <c r="AA18" s="31" t="str">
        <f t="shared" si="2"/>
        <v>NON</v>
      </c>
      <c r="AB18" s="31" t="str">
        <f t="shared" si="2"/>
        <v/>
      </c>
      <c r="AC18" s="31" t="str">
        <f t="shared" si="2"/>
        <v/>
      </c>
      <c r="AD18" s="31" t="str">
        <f t="shared" si="2"/>
        <v/>
      </c>
      <c r="AE18" s="31" t="str">
        <f t="shared" si="2"/>
        <v/>
      </c>
      <c r="AF18" s="31" t="str">
        <f t="shared" si="2"/>
        <v/>
      </c>
      <c r="AG18" s="31" t="str">
        <f t="shared" si="2"/>
        <v/>
      </c>
      <c r="AH18" s="31" t="str">
        <f t="shared" si="2"/>
        <v/>
      </c>
      <c r="AI18" s="32"/>
    </row>
    <row r="19" spans="1:35" ht="15">
      <c r="A19" s="29" t="s">
        <v>71</v>
      </c>
      <c r="B19" s="1">
        <v>11</v>
      </c>
      <c r="C19" s="1">
        <v>14</v>
      </c>
      <c r="D19" s="1">
        <v>8</v>
      </c>
      <c r="E19" s="1"/>
      <c r="F19" s="1"/>
      <c r="G19" s="1"/>
      <c r="H19" s="1"/>
      <c r="I19" s="1"/>
      <c r="J19" s="1"/>
      <c r="K19" s="1"/>
      <c r="L19" s="13">
        <f t="shared" si="0"/>
        <v>33</v>
      </c>
      <c r="N19" s="30">
        <f t="shared" ref="N19:N67" si="3">IF(B19="","",ABS(B19-B73))</f>
        <v>1.2514970059880248</v>
      </c>
      <c r="O19" s="30">
        <f t="shared" ref="O19:O67" si="4">IF(C19="","",ABS(C19-C73))</f>
        <v>3.7245508982035922</v>
      </c>
      <c r="P19" s="30">
        <f t="shared" ref="P19:P67" si="5">IF(D19="","",ABS(D19-D73))</f>
        <v>2.4730538922155691</v>
      </c>
      <c r="Q19" s="30" t="str">
        <f t="shared" ref="Q19:Q67" si="6">IF(E19="","",ABS(E19-E73))</f>
        <v/>
      </c>
      <c r="R19" s="30" t="str">
        <f t="shared" ref="R19:R67" si="7">IF(F19="","",ABS(F19-F73))</f>
        <v/>
      </c>
      <c r="S19" s="30" t="str">
        <f t="shared" ref="S19:S67" si="8">IF(G19="","",ABS(G19-G73))</f>
        <v/>
      </c>
      <c r="T19" s="30" t="str">
        <f t="shared" ref="T19:T67" si="9">IF(H19="","",ABS(H19-H73))</f>
        <v/>
      </c>
      <c r="U19" s="30" t="str">
        <f t="shared" ref="U19:U67" si="10">IF(I19="","",ABS(I19-I73))</f>
        <v/>
      </c>
      <c r="V19" s="30" t="str">
        <f t="shared" ref="V19:V67" si="11">IF(J19="","",ABS(J19-J73))</f>
        <v/>
      </c>
      <c r="W19" s="30" t="str">
        <f t="shared" ref="W19:W67" si="12">IF(K19="","",ABS(K19-K73))</f>
        <v/>
      </c>
      <c r="Y19" s="31" t="str">
        <f t="shared" ref="Y19:Y67" si="13">IF(N19="","",IF(N19&gt;B73,"OUI","NON"))</f>
        <v>NON</v>
      </c>
      <c r="Z19" s="31" t="str">
        <f t="shared" ref="Z19:Z67" si="14">IF(O19="","",IF(O19&gt;C73,"OUI","NON"))</f>
        <v>NON</v>
      </c>
      <c r="AA19" s="31" t="str">
        <f t="shared" ref="AA19:AA67" si="15">IF(P19="","",IF(P19&gt;D73,"OUI","NON"))</f>
        <v>NON</v>
      </c>
      <c r="AB19" s="31" t="str">
        <f t="shared" ref="AB19:AB67" si="16">IF(Q19="","",IF(Q19&gt;E73,"OUI","NON"))</f>
        <v/>
      </c>
      <c r="AC19" s="31" t="str">
        <f t="shared" ref="AC19:AC67" si="17">IF(R19="","",IF(R19&gt;F73,"OUI","NON"))</f>
        <v/>
      </c>
      <c r="AD19" s="31" t="str">
        <f t="shared" ref="AD19:AD67" si="18">IF(S19="","",IF(S19&gt;G73,"OUI","NON"))</f>
        <v/>
      </c>
      <c r="AE19" s="31" t="str">
        <f t="shared" ref="AE19:AE67" si="19">IF(T19="","",IF(T19&gt;H73,"OUI","NON"))</f>
        <v/>
      </c>
      <c r="AF19" s="31" t="str">
        <f t="shared" ref="AF19:AF67" si="20">IF(U19="","",IF(U19&gt;I73,"OUI","NON"))</f>
        <v/>
      </c>
      <c r="AG19" s="31" t="str">
        <f t="shared" ref="AG19:AG67" si="21">IF(V19="","",IF(V19&gt;J73,"OUI","NON"))</f>
        <v/>
      </c>
      <c r="AH19" s="31" t="str">
        <f t="shared" ref="AH19:AH67" si="22">IF(W19="","",IF(W19&gt;K73,"OUI","NON"))</f>
        <v/>
      </c>
    </row>
    <row r="20" spans="1:35" ht="15">
      <c r="A20" s="29" t="s">
        <v>72</v>
      </c>
      <c r="B20" s="1">
        <v>18</v>
      </c>
      <c r="C20" s="1">
        <v>4</v>
      </c>
      <c r="D20" s="1">
        <v>15</v>
      </c>
      <c r="E20" s="1"/>
      <c r="F20" s="1"/>
      <c r="G20" s="1"/>
      <c r="H20" s="1"/>
      <c r="I20" s="1"/>
      <c r="J20" s="1"/>
      <c r="K20" s="1"/>
      <c r="L20" s="13">
        <f t="shared" si="0"/>
        <v>37</v>
      </c>
      <c r="N20" s="30">
        <f t="shared" si="3"/>
        <v>4.2634730538922163</v>
      </c>
      <c r="O20" s="30">
        <f t="shared" si="4"/>
        <v>7.5209580838323351</v>
      </c>
      <c r="P20" s="30">
        <f t="shared" si="5"/>
        <v>3.2574850299401206</v>
      </c>
      <c r="Q20" s="30" t="str">
        <f t="shared" si="6"/>
        <v/>
      </c>
      <c r="R20" s="30" t="str">
        <f t="shared" si="7"/>
        <v/>
      </c>
      <c r="S20" s="30" t="str">
        <f t="shared" si="8"/>
        <v/>
      </c>
      <c r="T20" s="30" t="str">
        <f t="shared" si="9"/>
        <v/>
      </c>
      <c r="U20" s="30" t="str">
        <f t="shared" si="10"/>
        <v/>
      </c>
      <c r="V20" s="30" t="str">
        <f t="shared" si="11"/>
        <v/>
      </c>
      <c r="W20" s="30" t="str">
        <f t="shared" si="12"/>
        <v/>
      </c>
      <c r="Y20" s="31" t="str">
        <f t="shared" si="13"/>
        <v>NON</v>
      </c>
      <c r="Z20" s="31" t="str">
        <f t="shared" si="14"/>
        <v>NON</v>
      </c>
      <c r="AA20" s="31" t="str">
        <f t="shared" si="15"/>
        <v>NON</v>
      </c>
      <c r="AB20" s="31" t="str">
        <f t="shared" si="16"/>
        <v/>
      </c>
      <c r="AC20" s="31" t="str">
        <f t="shared" si="17"/>
        <v/>
      </c>
      <c r="AD20" s="31" t="str">
        <f t="shared" si="18"/>
        <v/>
      </c>
      <c r="AE20" s="31" t="str">
        <f t="shared" si="19"/>
        <v/>
      </c>
      <c r="AF20" s="31" t="str">
        <f t="shared" si="20"/>
        <v/>
      </c>
      <c r="AG20" s="31" t="str">
        <f t="shared" si="21"/>
        <v/>
      </c>
      <c r="AH20" s="31" t="str">
        <f t="shared" si="22"/>
        <v/>
      </c>
    </row>
    <row r="21" spans="1:35" ht="15">
      <c r="A21" s="29" t="s">
        <v>73</v>
      </c>
      <c r="B21" s="1">
        <v>21</v>
      </c>
      <c r="C21" s="1">
        <v>25</v>
      </c>
      <c r="D21" s="1">
        <v>13</v>
      </c>
      <c r="E21" s="1"/>
      <c r="F21" s="1"/>
      <c r="G21" s="1"/>
      <c r="H21" s="1"/>
      <c r="I21" s="1"/>
      <c r="J21" s="1"/>
      <c r="K21" s="1"/>
      <c r="L21" s="13">
        <f t="shared" si="0"/>
        <v>59</v>
      </c>
      <c r="N21" s="30">
        <f t="shared" si="3"/>
        <v>0.90419161676646809</v>
      </c>
      <c r="O21" s="30">
        <f t="shared" si="4"/>
        <v>6.6287425149700603</v>
      </c>
      <c r="P21" s="30">
        <f t="shared" si="5"/>
        <v>5.7245508982035922</v>
      </c>
      <c r="Q21" s="30" t="str">
        <f t="shared" si="6"/>
        <v/>
      </c>
      <c r="R21" s="30" t="str">
        <f t="shared" si="7"/>
        <v/>
      </c>
      <c r="S21" s="30" t="str">
        <f t="shared" si="8"/>
        <v/>
      </c>
      <c r="T21" s="30" t="str">
        <f t="shared" si="9"/>
        <v/>
      </c>
      <c r="U21" s="30" t="str">
        <f t="shared" si="10"/>
        <v/>
      </c>
      <c r="V21" s="30" t="str">
        <f t="shared" si="11"/>
        <v/>
      </c>
      <c r="W21" s="30" t="str">
        <f t="shared" si="12"/>
        <v/>
      </c>
      <c r="Y21" s="31" t="str">
        <f t="shared" si="13"/>
        <v>NON</v>
      </c>
      <c r="Z21" s="31" t="str">
        <f t="shared" si="14"/>
        <v>NON</v>
      </c>
      <c r="AA21" s="31" t="str">
        <f t="shared" si="15"/>
        <v>NON</v>
      </c>
      <c r="AB21" s="31" t="str">
        <f t="shared" si="16"/>
        <v/>
      </c>
      <c r="AC21" s="31" t="str">
        <f t="shared" si="17"/>
        <v/>
      </c>
      <c r="AD21" s="31" t="str">
        <f t="shared" si="18"/>
        <v/>
      </c>
      <c r="AE21" s="31" t="str">
        <f t="shared" si="19"/>
        <v/>
      </c>
      <c r="AF21" s="31" t="str">
        <f t="shared" si="20"/>
        <v/>
      </c>
      <c r="AG21" s="31" t="str">
        <f t="shared" si="21"/>
        <v/>
      </c>
      <c r="AH21" s="31" t="str">
        <f t="shared" si="22"/>
        <v/>
      </c>
    </row>
    <row r="22" spans="1:35" ht="15">
      <c r="A22" s="29" t="s">
        <v>74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3" t="str">
        <f t="shared" si="0"/>
        <v xml:space="preserve"> </v>
      </c>
      <c r="N22" s="30" t="str">
        <f t="shared" si="3"/>
        <v/>
      </c>
      <c r="O22" s="30" t="str">
        <f t="shared" si="4"/>
        <v/>
      </c>
      <c r="P22" s="30" t="str">
        <f t="shared" si="5"/>
        <v/>
      </c>
      <c r="Q22" s="30" t="str">
        <f t="shared" si="6"/>
        <v/>
      </c>
      <c r="R22" s="30" t="str">
        <f t="shared" si="7"/>
        <v/>
      </c>
      <c r="S22" s="30" t="str">
        <f t="shared" si="8"/>
        <v/>
      </c>
      <c r="T22" s="30" t="str">
        <f t="shared" si="9"/>
        <v/>
      </c>
      <c r="U22" s="30" t="str">
        <f t="shared" si="10"/>
        <v/>
      </c>
      <c r="V22" s="30" t="str">
        <f t="shared" si="11"/>
        <v/>
      </c>
      <c r="W22" s="30" t="str">
        <f t="shared" si="12"/>
        <v/>
      </c>
      <c r="Y22" s="31" t="str">
        <f t="shared" si="13"/>
        <v/>
      </c>
      <c r="Z22" s="31" t="str">
        <f t="shared" si="14"/>
        <v/>
      </c>
      <c r="AA22" s="31" t="str">
        <f t="shared" si="15"/>
        <v/>
      </c>
      <c r="AB22" s="31" t="str">
        <f t="shared" si="16"/>
        <v/>
      </c>
      <c r="AC22" s="31" t="str">
        <f t="shared" si="17"/>
        <v/>
      </c>
      <c r="AD22" s="31" t="str">
        <f t="shared" si="18"/>
        <v/>
      </c>
      <c r="AE22" s="31" t="str">
        <f t="shared" si="19"/>
        <v/>
      </c>
      <c r="AF22" s="31" t="str">
        <f t="shared" si="20"/>
        <v/>
      </c>
      <c r="AG22" s="31" t="str">
        <f t="shared" si="21"/>
        <v/>
      </c>
      <c r="AH22" s="31" t="str">
        <f t="shared" si="22"/>
        <v/>
      </c>
    </row>
    <row r="23" spans="1:35" ht="15">
      <c r="A23" s="29" t="s">
        <v>75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3" t="str">
        <f t="shared" si="0"/>
        <v xml:space="preserve"> </v>
      </c>
      <c r="N23" s="30" t="str">
        <f t="shared" si="3"/>
        <v/>
      </c>
      <c r="O23" s="30" t="str">
        <f t="shared" si="4"/>
        <v/>
      </c>
      <c r="P23" s="30" t="str">
        <f t="shared" si="5"/>
        <v/>
      </c>
      <c r="Q23" s="30" t="str">
        <f t="shared" si="6"/>
        <v/>
      </c>
      <c r="R23" s="30" t="str">
        <f t="shared" si="7"/>
        <v/>
      </c>
      <c r="S23" s="30" t="str">
        <f t="shared" si="8"/>
        <v/>
      </c>
      <c r="T23" s="30" t="str">
        <f t="shared" si="9"/>
        <v/>
      </c>
      <c r="U23" s="30" t="str">
        <f t="shared" si="10"/>
        <v/>
      </c>
      <c r="V23" s="30" t="str">
        <f t="shared" si="11"/>
        <v/>
      </c>
      <c r="W23" s="30" t="str">
        <f t="shared" si="12"/>
        <v/>
      </c>
      <c r="Y23" s="31" t="str">
        <f t="shared" si="13"/>
        <v/>
      </c>
      <c r="Z23" s="31" t="str">
        <f t="shared" si="14"/>
        <v/>
      </c>
      <c r="AA23" s="31" t="str">
        <f t="shared" si="15"/>
        <v/>
      </c>
      <c r="AB23" s="31" t="str">
        <f t="shared" si="16"/>
        <v/>
      </c>
      <c r="AC23" s="31" t="str">
        <f t="shared" si="17"/>
        <v/>
      </c>
      <c r="AD23" s="31" t="str">
        <f t="shared" si="18"/>
        <v/>
      </c>
      <c r="AE23" s="31" t="str">
        <f t="shared" si="19"/>
        <v/>
      </c>
      <c r="AF23" s="31" t="str">
        <f t="shared" si="20"/>
        <v/>
      </c>
      <c r="AG23" s="31" t="str">
        <f t="shared" si="21"/>
        <v/>
      </c>
      <c r="AH23" s="31" t="str">
        <f t="shared" si="22"/>
        <v/>
      </c>
    </row>
    <row r="24" spans="1:35" ht="15">
      <c r="A24" s="29" t="s">
        <v>76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3" t="str">
        <f t="shared" si="0"/>
        <v xml:space="preserve"> </v>
      </c>
      <c r="N24" s="30" t="str">
        <f t="shared" si="3"/>
        <v/>
      </c>
      <c r="O24" s="30" t="str">
        <f t="shared" si="4"/>
        <v/>
      </c>
      <c r="P24" s="30" t="str">
        <f t="shared" si="5"/>
        <v/>
      </c>
      <c r="Q24" s="30" t="str">
        <f t="shared" si="6"/>
        <v/>
      </c>
      <c r="R24" s="30" t="str">
        <f t="shared" si="7"/>
        <v/>
      </c>
      <c r="S24" s="30" t="str">
        <f t="shared" si="8"/>
        <v/>
      </c>
      <c r="T24" s="30" t="str">
        <f t="shared" si="9"/>
        <v/>
      </c>
      <c r="U24" s="30" t="str">
        <f t="shared" si="10"/>
        <v/>
      </c>
      <c r="V24" s="30" t="str">
        <f t="shared" si="11"/>
        <v/>
      </c>
      <c r="W24" s="30" t="str">
        <f t="shared" si="12"/>
        <v/>
      </c>
      <c r="Y24" s="31" t="str">
        <f t="shared" si="13"/>
        <v/>
      </c>
      <c r="Z24" s="31" t="str">
        <f t="shared" si="14"/>
        <v/>
      </c>
      <c r="AA24" s="31" t="str">
        <f t="shared" si="15"/>
        <v/>
      </c>
      <c r="AB24" s="31" t="str">
        <f t="shared" si="16"/>
        <v/>
      </c>
      <c r="AC24" s="31" t="str">
        <f t="shared" si="17"/>
        <v/>
      </c>
      <c r="AD24" s="31" t="str">
        <f t="shared" si="18"/>
        <v/>
      </c>
      <c r="AE24" s="31" t="str">
        <f t="shared" si="19"/>
        <v/>
      </c>
      <c r="AF24" s="31" t="str">
        <f t="shared" si="20"/>
        <v/>
      </c>
      <c r="AG24" s="31" t="str">
        <f t="shared" si="21"/>
        <v/>
      </c>
      <c r="AH24" s="31" t="str">
        <f t="shared" si="22"/>
        <v/>
      </c>
    </row>
    <row r="25" spans="1:35" ht="15">
      <c r="A25" s="29" t="s">
        <v>77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3" t="str">
        <f t="shared" si="0"/>
        <v xml:space="preserve"> </v>
      </c>
      <c r="N25" s="30" t="str">
        <f t="shared" si="3"/>
        <v/>
      </c>
      <c r="O25" s="30" t="str">
        <f t="shared" si="4"/>
        <v/>
      </c>
      <c r="P25" s="30" t="str">
        <f t="shared" si="5"/>
        <v/>
      </c>
      <c r="Q25" s="30" t="str">
        <f t="shared" si="6"/>
        <v/>
      </c>
      <c r="R25" s="30" t="str">
        <f t="shared" si="7"/>
        <v/>
      </c>
      <c r="S25" s="30" t="str">
        <f t="shared" si="8"/>
        <v/>
      </c>
      <c r="T25" s="30" t="str">
        <f t="shared" si="9"/>
        <v/>
      </c>
      <c r="U25" s="30" t="str">
        <f t="shared" si="10"/>
        <v/>
      </c>
      <c r="V25" s="30" t="str">
        <f t="shared" si="11"/>
        <v/>
      </c>
      <c r="W25" s="30" t="str">
        <f t="shared" si="12"/>
        <v/>
      </c>
      <c r="Y25" s="31" t="str">
        <f t="shared" si="13"/>
        <v/>
      </c>
      <c r="Z25" s="31" t="str">
        <f t="shared" si="14"/>
        <v/>
      </c>
      <c r="AA25" s="31" t="str">
        <f t="shared" si="15"/>
        <v/>
      </c>
      <c r="AB25" s="31" t="str">
        <f t="shared" si="16"/>
        <v/>
      </c>
      <c r="AC25" s="31" t="str">
        <f t="shared" si="17"/>
        <v/>
      </c>
      <c r="AD25" s="31" t="str">
        <f t="shared" si="18"/>
        <v/>
      </c>
      <c r="AE25" s="31" t="str">
        <f t="shared" si="19"/>
        <v/>
      </c>
      <c r="AF25" s="31" t="str">
        <f t="shared" si="20"/>
        <v/>
      </c>
      <c r="AG25" s="31" t="str">
        <f t="shared" si="21"/>
        <v/>
      </c>
      <c r="AH25" s="31" t="str">
        <f t="shared" si="22"/>
        <v/>
      </c>
    </row>
    <row r="26" spans="1:35" ht="15">
      <c r="A26" s="29" t="s">
        <v>78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3" t="str">
        <f t="shared" si="0"/>
        <v xml:space="preserve"> </v>
      </c>
      <c r="N26" s="30" t="str">
        <f t="shared" si="3"/>
        <v/>
      </c>
      <c r="O26" s="30" t="str">
        <f t="shared" si="4"/>
        <v/>
      </c>
      <c r="P26" s="30" t="str">
        <f t="shared" si="5"/>
        <v/>
      </c>
      <c r="Q26" s="30" t="str">
        <f t="shared" si="6"/>
        <v/>
      </c>
      <c r="R26" s="30" t="str">
        <f t="shared" si="7"/>
        <v/>
      </c>
      <c r="S26" s="30" t="str">
        <f t="shared" si="8"/>
        <v/>
      </c>
      <c r="T26" s="30" t="str">
        <f t="shared" si="9"/>
        <v/>
      </c>
      <c r="U26" s="30" t="str">
        <f t="shared" si="10"/>
        <v/>
      </c>
      <c r="V26" s="30" t="str">
        <f t="shared" si="11"/>
        <v/>
      </c>
      <c r="W26" s="30" t="str">
        <f t="shared" si="12"/>
        <v/>
      </c>
      <c r="Y26" s="31" t="str">
        <f t="shared" si="13"/>
        <v/>
      </c>
      <c r="Z26" s="31" t="str">
        <f t="shared" si="14"/>
        <v/>
      </c>
      <c r="AA26" s="31" t="str">
        <f t="shared" si="15"/>
        <v/>
      </c>
      <c r="AB26" s="31" t="str">
        <f t="shared" si="16"/>
        <v/>
      </c>
      <c r="AC26" s="31" t="str">
        <f t="shared" si="17"/>
        <v/>
      </c>
      <c r="AD26" s="31" t="str">
        <f t="shared" si="18"/>
        <v/>
      </c>
      <c r="AE26" s="31" t="str">
        <f t="shared" si="19"/>
        <v/>
      </c>
      <c r="AF26" s="31" t="str">
        <f t="shared" si="20"/>
        <v/>
      </c>
      <c r="AG26" s="31" t="str">
        <f t="shared" si="21"/>
        <v/>
      </c>
      <c r="AH26" s="31" t="str">
        <f t="shared" si="22"/>
        <v/>
      </c>
    </row>
    <row r="27" spans="1:35" ht="15">
      <c r="A27" s="29" t="s">
        <v>79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3" t="str">
        <f t="shared" si="0"/>
        <v xml:space="preserve"> </v>
      </c>
      <c r="N27" s="30" t="str">
        <f t="shared" si="3"/>
        <v/>
      </c>
      <c r="O27" s="30" t="str">
        <f t="shared" si="4"/>
        <v/>
      </c>
      <c r="P27" s="30" t="str">
        <f t="shared" si="5"/>
        <v/>
      </c>
      <c r="Q27" s="30" t="str">
        <f t="shared" si="6"/>
        <v/>
      </c>
      <c r="R27" s="30" t="str">
        <f t="shared" si="7"/>
        <v/>
      </c>
      <c r="S27" s="30" t="str">
        <f t="shared" si="8"/>
        <v/>
      </c>
      <c r="T27" s="30" t="str">
        <f t="shared" si="9"/>
        <v/>
      </c>
      <c r="U27" s="30" t="str">
        <f t="shared" si="10"/>
        <v/>
      </c>
      <c r="V27" s="30" t="str">
        <f t="shared" si="11"/>
        <v/>
      </c>
      <c r="W27" s="30" t="str">
        <f t="shared" si="12"/>
        <v/>
      </c>
      <c r="Y27" s="31" t="str">
        <f t="shared" si="13"/>
        <v/>
      </c>
      <c r="Z27" s="31" t="str">
        <f t="shared" si="14"/>
        <v/>
      </c>
      <c r="AA27" s="31" t="str">
        <f t="shared" si="15"/>
        <v/>
      </c>
      <c r="AB27" s="31" t="str">
        <f t="shared" si="16"/>
        <v/>
      </c>
      <c r="AC27" s="31" t="str">
        <f t="shared" si="17"/>
        <v/>
      </c>
      <c r="AD27" s="31" t="str">
        <f t="shared" si="18"/>
        <v/>
      </c>
      <c r="AE27" s="31" t="str">
        <f t="shared" si="19"/>
        <v/>
      </c>
      <c r="AF27" s="31" t="str">
        <f t="shared" si="20"/>
        <v/>
      </c>
      <c r="AG27" s="31" t="str">
        <f t="shared" si="21"/>
        <v/>
      </c>
      <c r="AH27" s="31" t="str">
        <f t="shared" si="22"/>
        <v/>
      </c>
    </row>
    <row r="28" spans="1:35" ht="15">
      <c r="A28" s="29" t="s">
        <v>80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3" t="str">
        <f t="shared" si="0"/>
        <v xml:space="preserve"> </v>
      </c>
      <c r="N28" s="30" t="str">
        <f t="shared" si="3"/>
        <v/>
      </c>
      <c r="O28" s="30" t="str">
        <f t="shared" si="4"/>
        <v/>
      </c>
      <c r="P28" s="30" t="str">
        <f t="shared" si="5"/>
        <v/>
      </c>
      <c r="Q28" s="30" t="str">
        <f t="shared" si="6"/>
        <v/>
      </c>
      <c r="R28" s="30" t="str">
        <f t="shared" si="7"/>
        <v/>
      </c>
      <c r="S28" s="30" t="str">
        <f t="shared" si="8"/>
        <v/>
      </c>
      <c r="T28" s="30" t="str">
        <f t="shared" si="9"/>
        <v/>
      </c>
      <c r="U28" s="30" t="str">
        <f t="shared" si="10"/>
        <v/>
      </c>
      <c r="V28" s="30" t="str">
        <f t="shared" si="11"/>
        <v/>
      </c>
      <c r="W28" s="30" t="str">
        <f t="shared" si="12"/>
        <v/>
      </c>
      <c r="Y28" s="31" t="str">
        <f t="shared" si="13"/>
        <v/>
      </c>
      <c r="Z28" s="31" t="str">
        <f t="shared" si="14"/>
        <v/>
      </c>
      <c r="AA28" s="31" t="str">
        <f t="shared" si="15"/>
        <v/>
      </c>
      <c r="AB28" s="31" t="str">
        <f t="shared" si="16"/>
        <v/>
      </c>
      <c r="AC28" s="31" t="str">
        <f t="shared" si="17"/>
        <v/>
      </c>
      <c r="AD28" s="31" t="str">
        <f t="shared" si="18"/>
        <v/>
      </c>
      <c r="AE28" s="31" t="str">
        <f t="shared" si="19"/>
        <v/>
      </c>
      <c r="AF28" s="31" t="str">
        <f t="shared" si="20"/>
        <v/>
      </c>
      <c r="AG28" s="31" t="str">
        <f t="shared" si="21"/>
        <v/>
      </c>
      <c r="AH28" s="31" t="str">
        <f t="shared" si="22"/>
        <v/>
      </c>
    </row>
    <row r="29" spans="1:35" ht="15">
      <c r="A29" s="29" t="s">
        <v>81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3" t="str">
        <f t="shared" si="0"/>
        <v xml:space="preserve"> </v>
      </c>
      <c r="N29" s="30" t="str">
        <f t="shared" si="3"/>
        <v/>
      </c>
      <c r="O29" s="30" t="str">
        <f t="shared" si="4"/>
        <v/>
      </c>
      <c r="P29" s="30" t="str">
        <f t="shared" si="5"/>
        <v/>
      </c>
      <c r="Q29" s="30" t="str">
        <f t="shared" si="6"/>
        <v/>
      </c>
      <c r="R29" s="30" t="str">
        <f t="shared" si="7"/>
        <v/>
      </c>
      <c r="S29" s="30" t="str">
        <f t="shared" si="8"/>
        <v/>
      </c>
      <c r="T29" s="30" t="str">
        <f t="shared" si="9"/>
        <v/>
      </c>
      <c r="U29" s="30" t="str">
        <f t="shared" si="10"/>
        <v/>
      </c>
      <c r="V29" s="30" t="str">
        <f t="shared" si="11"/>
        <v/>
      </c>
      <c r="W29" s="30" t="str">
        <f t="shared" si="12"/>
        <v/>
      </c>
      <c r="Y29" s="31" t="str">
        <f t="shared" si="13"/>
        <v/>
      </c>
      <c r="Z29" s="31" t="str">
        <f t="shared" si="14"/>
        <v/>
      </c>
      <c r="AA29" s="31" t="str">
        <f t="shared" si="15"/>
        <v/>
      </c>
      <c r="AB29" s="31" t="str">
        <f t="shared" si="16"/>
        <v/>
      </c>
      <c r="AC29" s="31" t="str">
        <f t="shared" si="17"/>
        <v/>
      </c>
      <c r="AD29" s="31" t="str">
        <f t="shared" si="18"/>
        <v/>
      </c>
      <c r="AE29" s="31" t="str">
        <f t="shared" si="19"/>
        <v/>
      </c>
      <c r="AF29" s="31" t="str">
        <f t="shared" si="20"/>
        <v/>
      </c>
      <c r="AG29" s="31" t="str">
        <f t="shared" si="21"/>
        <v/>
      </c>
      <c r="AH29" s="31" t="str">
        <f t="shared" si="22"/>
        <v/>
      </c>
    </row>
    <row r="30" spans="1:35" ht="15">
      <c r="A30" s="29" t="s">
        <v>82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3" t="str">
        <f t="shared" si="0"/>
        <v xml:space="preserve"> </v>
      </c>
      <c r="N30" s="30" t="str">
        <f t="shared" si="3"/>
        <v/>
      </c>
      <c r="O30" s="30" t="str">
        <f t="shared" si="4"/>
        <v/>
      </c>
      <c r="P30" s="30" t="str">
        <f t="shared" si="5"/>
        <v/>
      </c>
      <c r="Q30" s="30" t="str">
        <f t="shared" si="6"/>
        <v/>
      </c>
      <c r="R30" s="30" t="str">
        <f t="shared" si="7"/>
        <v/>
      </c>
      <c r="S30" s="30" t="str">
        <f t="shared" si="8"/>
        <v/>
      </c>
      <c r="T30" s="30" t="str">
        <f t="shared" si="9"/>
        <v/>
      </c>
      <c r="U30" s="30" t="str">
        <f t="shared" si="10"/>
        <v/>
      </c>
      <c r="V30" s="30" t="str">
        <f t="shared" si="11"/>
        <v/>
      </c>
      <c r="W30" s="30" t="str">
        <f t="shared" si="12"/>
        <v/>
      </c>
      <c r="Y30" s="31" t="str">
        <f t="shared" si="13"/>
        <v/>
      </c>
      <c r="Z30" s="31" t="str">
        <f t="shared" si="14"/>
        <v/>
      </c>
      <c r="AA30" s="31" t="str">
        <f t="shared" si="15"/>
        <v/>
      </c>
      <c r="AB30" s="31" t="str">
        <f t="shared" si="16"/>
        <v/>
      </c>
      <c r="AC30" s="31" t="str">
        <f t="shared" si="17"/>
        <v/>
      </c>
      <c r="AD30" s="31" t="str">
        <f t="shared" si="18"/>
        <v/>
      </c>
      <c r="AE30" s="31" t="str">
        <f t="shared" si="19"/>
        <v/>
      </c>
      <c r="AF30" s="31" t="str">
        <f t="shared" si="20"/>
        <v/>
      </c>
      <c r="AG30" s="31" t="str">
        <f t="shared" si="21"/>
        <v/>
      </c>
      <c r="AH30" s="31" t="str">
        <f t="shared" si="22"/>
        <v/>
      </c>
    </row>
    <row r="31" spans="1:35" ht="15">
      <c r="A31" s="29" t="s">
        <v>83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3" t="str">
        <f t="shared" si="0"/>
        <v xml:space="preserve"> </v>
      </c>
      <c r="N31" s="30" t="str">
        <f t="shared" si="3"/>
        <v/>
      </c>
      <c r="O31" s="30" t="str">
        <f t="shared" si="4"/>
        <v/>
      </c>
      <c r="P31" s="30" t="str">
        <f t="shared" si="5"/>
        <v/>
      </c>
      <c r="Q31" s="30" t="str">
        <f t="shared" si="6"/>
        <v/>
      </c>
      <c r="R31" s="30" t="str">
        <f t="shared" si="7"/>
        <v/>
      </c>
      <c r="S31" s="30" t="str">
        <f t="shared" si="8"/>
        <v/>
      </c>
      <c r="T31" s="30" t="str">
        <f t="shared" si="9"/>
        <v/>
      </c>
      <c r="U31" s="30" t="str">
        <f t="shared" si="10"/>
        <v/>
      </c>
      <c r="V31" s="30" t="str">
        <f t="shared" si="11"/>
        <v/>
      </c>
      <c r="W31" s="30" t="str">
        <f t="shared" si="12"/>
        <v/>
      </c>
      <c r="Y31" s="31" t="str">
        <f t="shared" si="13"/>
        <v/>
      </c>
      <c r="Z31" s="31" t="str">
        <f t="shared" si="14"/>
        <v/>
      </c>
      <c r="AA31" s="31" t="str">
        <f t="shared" si="15"/>
        <v/>
      </c>
      <c r="AB31" s="31" t="str">
        <f t="shared" si="16"/>
        <v/>
      </c>
      <c r="AC31" s="31" t="str">
        <f t="shared" si="17"/>
        <v/>
      </c>
      <c r="AD31" s="31" t="str">
        <f t="shared" si="18"/>
        <v/>
      </c>
      <c r="AE31" s="31" t="str">
        <f t="shared" si="19"/>
        <v/>
      </c>
      <c r="AF31" s="31" t="str">
        <f t="shared" si="20"/>
        <v/>
      </c>
      <c r="AG31" s="31" t="str">
        <f t="shared" si="21"/>
        <v/>
      </c>
      <c r="AH31" s="31" t="str">
        <f t="shared" si="22"/>
        <v/>
      </c>
    </row>
    <row r="32" spans="1:35" ht="15">
      <c r="A32" s="29" t="s">
        <v>84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3" t="str">
        <f t="shared" si="0"/>
        <v xml:space="preserve"> </v>
      </c>
      <c r="N32" s="30" t="str">
        <f t="shared" si="3"/>
        <v/>
      </c>
      <c r="O32" s="30" t="str">
        <f t="shared" si="4"/>
        <v/>
      </c>
      <c r="P32" s="30" t="str">
        <f t="shared" si="5"/>
        <v/>
      </c>
      <c r="Q32" s="30" t="str">
        <f t="shared" si="6"/>
        <v/>
      </c>
      <c r="R32" s="30" t="str">
        <f t="shared" si="7"/>
        <v/>
      </c>
      <c r="S32" s="30" t="str">
        <f t="shared" si="8"/>
        <v/>
      </c>
      <c r="T32" s="30" t="str">
        <f t="shared" si="9"/>
        <v/>
      </c>
      <c r="U32" s="30" t="str">
        <f t="shared" si="10"/>
        <v/>
      </c>
      <c r="V32" s="30" t="str">
        <f t="shared" si="11"/>
        <v/>
      </c>
      <c r="W32" s="30" t="str">
        <f t="shared" si="12"/>
        <v/>
      </c>
      <c r="Y32" s="31" t="str">
        <f t="shared" si="13"/>
        <v/>
      </c>
      <c r="Z32" s="31" t="str">
        <f t="shared" si="14"/>
        <v/>
      </c>
      <c r="AA32" s="31" t="str">
        <f t="shared" si="15"/>
        <v/>
      </c>
      <c r="AB32" s="31" t="str">
        <f t="shared" si="16"/>
        <v/>
      </c>
      <c r="AC32" s="31" t="str">
        <f t="shared" si="17"/>
        <v/>
      </c>
      <c r="AD32" s="31" t="str">
        <f t="shared" si="18"/>
        <v/>
      </c>
      <c r="AE32" s="31" t="str">
        <f t="shared" si="19"/>
        <v/>
      </c>
      <c r="AF32" s="31" t="str">
        <f t="shared" si="20"/>
        <v/>
      </c>
      <c r="AG32" s="31" t="str">
        <f t="shared" si="21"/>
        <v/>
      </c>
      <c r="AH32" s="31" t="str">
        <f t="shared" si="22"/>
        <v/>
      </c>
    </row>
    <row r="33" spans="1:34" ht="15">
      <c r="A33" s="29" t="s">
        <v>85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3" t="str">
        <f t="shared" si="0"/>
        <v xml:space="preserve"> </v>
      </c>
      <c r="N33" s="30" t="str">
        <f t="shared" si="3"/>
        <v/>
      </c>
      <c r="O33" s="30" t="str">
        <f t="shared" si="4"/>
        <v/>
      </c>
      <c r="P33" s="30" t="str">
        <f t="shared" si="5"/>
        <v/>
      </c>
      <c r="Q33" s="30" t="str">
        <f t="shared" si="6"/>
        <v/>
      </c>
      <c r="R33" s="30" t="str">
        <f t="shared" si="7"/>
        <v/>
      </c>
      <c r="S33" s="30" t="str">
        <f t="shared" si="8"/>
        <v/>
      </c>
      <c r="T33" s="30" t="str">
        <f t="shared" si="9"/>
        <v/>
      </c>
      <c r="U33" s="30" t="str">
        <f t="shared" si="10"/>
        <v/>
      </c>
      <c r="V33" s="30" t="str">
        <f t="shared" si="11"/>
        <v/>
      </c>
      <c r="W33" s="30" t="str">
        <f t="shared" si="12"/>
        <v/>
      </c>
      <c r="Y33" s="31" t="str">
        <f t="shared" si="13"/>
        <v/>
      </c>
      <c r="Z33" s="31" t="str">
        <f t="shared" si="14"/>
        <v/>
      </c>
      <c r="AA33" s="31" t="str">
        <f t="shared" si="15"/>
        <v/>
      </c>
      <c r="AB33" s="31" t="str">
        <f t="shared" si="16"/>
        <v/>
      </c>
      <c r="AC33" s="31" t="str">
        <f t="shared" si="17"/>
        <v/>
      </c>
      <c r="AD33" s="31" t="str">
        <f t="shared" si="18"/>
        <v/>
      </c>
      <c r="AE33" s="31" t="str">
        <f t="shared" si="19"/>
        <v/>
      </c>
      <c r="AF33" s="31" t="str">
        <f t="shared" si="20"/>
        <v/>
      </c>
      <c r="AG33" s="31" t="str">
        <f t="shared" si="21"/>
        <v/>
      </c>
      <c r="AH33" s="31" t="str">
        <f t="shared" si="22"/>
        <v/>
      </c>
    </row>
    <row r="34" spans="1:34" ht="15">
      <c r="A34" s="29" t="s">
        <v>86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3" t="str">
        <f t="shared" si="0"/>
        <v xml:space="preserve"> </v>
      </c>
      <c r="N34" s="30" t="str">
        <f t="shared" si="3"/>
        <v/>
      </c>
      <c r="O34" s="30" t="str">
        <f t="shared" si="4"/>
        <v/>
      </c>
      <c r="P34" s="30" t="str">
        <f t="shared" si="5"/>
        <v/>
      </c>
      <c r="Q34" s="30" t="str">
        <f t="shared" si="6"/>
        <v/>
      </c>
      <c r="R34" s="30" t="str">
        <f t="shared" si="7"/>
        <v/>
      </c>
      <c r="S34" s="30" t="str">
        <f t="shared" si="8"/>
        <v/>
      </c>
      <c r="T34" s="30" t="str">
        <f t="shared" si="9"/>
        <v/>
      </c>
      <c r="U34" s="30" t="str">
        <f t="shared" si="10"/>
        <v/>
      </c>
      <c r="V34" s="30" t="str">
        <f t="shared" si="11"/>
        <v/>
      </c>
      <c r="W34" s="30" t="str">
        <f t="shared" si="12"/>
        <v/>
      </c>
      <c r="Y34" s="31" t="str">
        <f t="shared" si="13"/>
        <v/>
      </c>
      <c r="Z34" s="31" t="str">
        <f t="shared" si="14"/>
        <v/>
      </c>
      <c r="AA34" s="31" t="str">
        <f t="shared" si="15"/>
        <v/>
      </c>
      <c r="AB34" s="31" t="str">
        <f t="shared" si="16"/>
        <v/>
      </c>
      <c r="AC34" s="31" t="str">
        <f t="shared" si="17"/>
        <v/>
      </c>
      <c r="AD34" s="31" t="str">
        <f t="shared" si="18"/>
        <v/>
      </c>
      <c r="AE34" s="31" t="str">
        <f t="shared" si="19"/>
        <v/>
      </c>
      <c r="AF34" s="31" t="str">
        <f t="shared" si="20"/>
        <v/>
      </c>
      <c r="AG34" s="31" t="str">
        <f t="shared" si="21"/>
        <v/>
      </c>
      <c r="AH34" s="31" t="str">
        <f t="shared" si="22"/>
        <v/>
      </c>
    </row>
    <row r="35" spans="1:34" ht="15">
      <c r="A35" s="29" t="s">
        <v>87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3" t="str">
        <f t="shared" si="0"/>
        <v xml:space="preserve"> </v>
      </c>
      <c r="N35" s="30" t="str">
        <f t="shared" si="3"/>
        <v/>
      </c>
      <c r="O35" s="30" t="str">
        <f t="shared" si="4"/>
        <v/>
      </c>
      <c r="P35" s="30" t="str">
        <f t="shared" si="5"/>
        <v/>
      </c>
      <c r="Q35" s="30" t="str">
        <f t="shared" si="6"/>
        <v/>
      </c>
      <c r="R35" s="30" t="str">
        <f t="shared" si="7"/>
        <v/>
      </c>
      <c r="S35" s="30" t="str">
        <f t="shared" si="8"/>
        <v/>
      </c>
      <c r="T35" s="30" t="str">
        <f t="shared" si="9"/>
        <v/>
      </c>
      <c r="U35" s="30" t="str">
        <f t="shared" si="10"/>
        <v/>
      </c>
      <c r="V35" s="30" t="str">
        <f t="shared" si="11"/>
        <v/>
      </c>
      <c r="W35" s="30" t="str">
        <f t="shared" si="12"/>
        <v/>
      </c>
      <c r="Y35" s="31" t="str">
        <f t="shared" si="13"/>
        <v/>
      </c>
      <c r="Z35" s="31" t="str">
        <f t="shared" si="14"/>
        <v/>
      </c>
      <c r="AA35" s="31" t="str">
        <f t="shared" si="15"/>
        <v/>
      </c>
      <c r="AB35" s="31" t="str">
        <f t="shared" si="16"/>
        <v/>
      </c>
      <c r="AC35" s="31" t="str">
        <f t="shared" si="17"/>
        <v/>
      </c>
      <c r="AD35" s="31" t="str">
        <f t="shared" si="18"/>
        <v/>
      </c>
      <c r="AE35" s="31" t="str">
        <f t="shared" si="19"/>
        <v/>
      </c>
      <c r="AF35" s="31" t="str">
        <f t="shared" si="20"/>
        <v/>
      </c>
      <c r="AG35" s="31" t="str">
        <f t="shared" si="21"/>
        <v/>
      </c>
      <c r="AH35" s="31" t="str">
        <f t="shared" si="22"/>
        <v/>
      </c>
    </row>
    <row r="36" spans="1:34" ht="15">
      <c r="A36" s="29" t="s">
        <v>88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3" t="str">
        <f t="shared" si="0"/>
        <v xml:space="preserve"> </v>
      </c>
      <c r="N36" s="30" t="str">
        <f t="shared" si="3"/>
        <v/>
      </c>
      <c r="O36" s="30" t="str">
        <f t="shared" si="4"/>
        <v/>
      </c>
      <c r="P36" s="30" t="str">
        <f t="shared" si="5"/>
        <v/>
      </c>
      <c r="Q36" s="30" t="str">
        <f t="shared" si="6"/>
        <v/>
      </c>
      <c r="R36" s="30" t="str">
        <f t="shared" si="7"/>
        <v/>
      </c>
      <c r="S36" s="30" t="str">
        <f t="shared" si="8"/>
        <v/>
      </c>
      <c r="T36" s="30" t="str">
        <f t="shared" si="9"/>
        <v/>
      </c>
      <c r="U36" s="30" t="str">
        <f t="shared" si="10"/>
        <v/>
      </c>
      <c r="V36" s="30" t="str">
        <f t="shared" si="11"/>
        <v/>
      </c>
      <c r="W36" s="30" t="str">
        <f t="shared" si="12"/>
        <v/>
      </c>
      <c r="Y36" s="31" t="str">
        <f t="shared" si="13"/>
        <v/>
      </c>
      <c r="Z36" s="31" t="str">
        <f t="shared" si="14"/>
        <v/>
      </c>
      <c r="AA36" s="31" t="str">
        <f t="shared" si="15"/>
        <v/>
      </c>
      <c r="AB36" s="31" t="str">
        <f t="shared" si="16"/>
        <v/>
      </c>
      <c r="AC36" s="31" t="str">
        <f t="shared" si="17"/>
        <v/>
      </c>
      <c r="AD36" s="31" t="str">
        <f t="shared" si="18"/>
        <v/>
      </c>
      <c r="AE36" s="31" t="str">
        <f t="shared" si="19"/>
        <v/>
      </c>
      <c r="AF36" s="31" t="str">
        <f t="shared" si="20"/>
        <v/>
      </c>
      <c r="AG36" s="31" t="str">
        <f t="shared" si="21"/>
        <v/>
      </c>
      <c r="AH36" s="31" t="str">
        <f t="shared" si="22"/>
        <v/>
      </c>
    </row>
    <row r="37" spans="1:34" ht="15">
      <c r="A37" s="29" t="s">
        <v>89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3" t="str">
        <f t="shared" si="0"/>
        <v xml:space="preserve"> </v>
      </c>
      <c r="N37" s="30" t="str">
        <f t="shared" si="3"/>
        <v/>
      </c>
      <c r="O37" s="30" t="str">
        <f t="shared" si="4"/>
        <v/>
      </c>
      <c r="P37" s="30" t="str">
        <f t="shared" si="5"/>
        <v/>
      </c>
      <c r="Q37" s="30" t="str">
        <f t="shared" si="6"/>
        <v/>
      </c>
      <c r="R37" s="30" t="str">
        <f t="shared" si="7"/>
        <v/>
      </c>
      <c r="S37" s="30" t="str">
        <f t="shared" si="8"/>
        <v/>
      </c>
      <c r="T37" s="30" t="str">
        <f t="shared" si="9"/>
        <v/>
      </c>
      <c r="U37" s="30" t="str">
        <f t="shared" si="10"/>
        <v/>
      </c>
      <c r="V37" s="30" t="str">
        <f t="shared" si="11"/>
        <v/>
      </c>
      <c r="W37" s="30" t="str">
        <f t="shared" si="12"/>
        <v/>
      </c>
      <c r="Y37" s="31" t="str">
        <f t="shared" si="13"/>
        <v/>
      </c>
      <c r="Z37" s="31" t="str">
        <f t="shared" si="14"/>
        <v/>
      </c>
      <c r="AA37" s="31" t="str">
        <f t="shared" si="15"/>
        <v/>
      </c>
      <c r="AB37" s="31" t="str">
        <f t="shared" si="16"/>
        <v/>
      </c>
      <c r="AC37" s="31" t="str">
        <f t="shared" si="17"/>
        <v/>
      </c>
      <c r="AD37" s="31" t="str">
        <f t="shared" si="18"/>
        <v/>
      </c>
      <c r="AE37" s="31" t="str">
        <f t="shared" si="19"/>
        <v/>
      </c>
      <c r="AF37" s="31" t="str">
        <f t="shared" si="20"/>
        <v/>
      </c>
      <c r="AG37" s="31" t="str">
        <f t="shared" si="21"/>
        <v/>
      </c>
      <c r="AH37" s="31" t="str">
        <f t="shared" si="22"/>
        <v/>
      </c>
    </row>
    <row r="38" spans="1:34" ht="15">
      <c r="A38" s="29" t="s">
        <v>90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3" t="str">
        <f t="shared" si="0"/>
        <v xml:space="preserve"> </v>
      </c>
      <c r="N38" s="30" t="str">
        <f t="shared" si="3"/>
        <v/>
      </c>
      <c r="O38" s="30" t="str">
        <f t="shared" si="4"/>
        <v/>
      </c>
      <c r="P38" s="30" t="str">
        <f t="shared" si="5"/>
        <v/>
      </c>
      <c r="Q38" s="30" t="str">
        <f t="shared" si="6"/>
        <v/>
      </c>
      <c r="R38" s="30" t="str">
        <f t="shared" si="7"/>
        <v/>
      </c>
      <c r="S38" s="30" t="str">
        <f t="shared" si="8"/>
        <v/>
      </c>
      <c r="T38" s="30" t="str">
        <f t="shared" si="9"/>
        <v/>
      </c>
      <c r="U38" s="30" t="str">
        <f t="shared" si="10"/>
        <v/>
      </c>
      <c r="V38" s="30" t="str">
        <f t="shared" si="11"/>
        <v/>
      </c>
      <c r="W38" s="30" t="str">
        <f t="shared" si="12"/>
        <v/>
      </c>
      <c r="Y38" s="31" t="str">
        <f t="shared" si="13"/>
        <v/>
      </c>
      <c r="Z38" s="31" t="str">
        <f t="shared" si="14"/>
        <v/>
      </c>
      <c r="AA38" s="31" t="str">
        <f t="shared" si="15"/>
        <v/>
      </c>
      <c r="AB38" s="31" t="str">
        <f t="shared" si="16"/>
        <v/>
      </c>
      <c r="AC38" s="31" t="str">
        <f t="shared" si="17"/>
        <v/>
      </c>
      <c r="AD38" s="31" t="str">
        <f t="shared" si="18"/>
        <v/>
      </c>
      <c r="AE38" s="31" t="str">
        <f t="shared" si="19"/>
        <v/>
      </c>
      <c r="AF38" s="31" t="str">
        <f t="shared" si="20"/>
        <v/>
      </c>
      <c r="AG38" s="31" t="str">
        <f t="shared" si="21"/>
        <v/>
      </c>
      <c r="AH38" s="31" t="str">
        <f t="shared" si="22"/>
        <v/>
      </c>
    </row>
    <row r="39" spans="1:34" ht="15">
      <c r="A39" s="29" t="s">
        <v>91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3" t="str">
        <f t="shared" si="0"/>
        <v xml:space="preserve"> </v>
      </c>
      <c r="N39" s="30" t="str">
        <f t="shared" si="3"/>
        <v/>
      </c>
      <c r="O39" s="30" t="str">
        <f t="shared" si="4"/>
        <v/>
      </c>
      <c r="P39" s="30" t="str">
        <f t="shared" si="5"/>
        <v/>
      </c>
      <c r="Q39" s="30" t="str">
        <f t="shared" si="6"/>
        <v/>
      </c>
      <c r="R39" s="30" t="str">
        <f t="shared" si="7"/>
        <v/>
      </c>
      <c r="S39" s="30" t="str">
        <f t="shared" si="8"/>
        <v/>
      </c>
      <c r="T39" s="30" t="str">
        <f t="shared" si="9"/>
        <v/>
      </c>
      <c r="U39" s="30" t="str">
        <f t="shared" si="10"/>
        <v/>
      </c>
      <c r="V39" s="30" t="str">
        <f t="shared" si="11"/>
        <v/>
      </c>
      <c r="W39" s="30" t="str">
        <f t="shared" si="12"/>
        <v/>
      </c>
      <c r="Y39" s="31" t="str">
        <f t="shared" si="13"/>
        <v/>
      </c>
      <c r="Z39" s="31" t="str">
        <f t="shared" si="14"/>
        <v/>
      </c>
      <c r="AA39" s="31" t="str">
        <f t="shared" si="15"/>
        <v/>
      </c>
      <c r="AB39" s="31" t="str">
        <f t="shared" si="16"/>
        <v/>
      </c>
      <c r="AC39" s="31" t="str">
        <f t="shared" si="17"/>
        <v/>
      </c>
      <c r="AD39" s="31" t="str">
        <f t="shared" si="18"/>
        <v/>
      </c>
      <c r="AE39" s="31" t="str">
        <f t="shared" si="19"/>
        <v/>
      </c>
      <c r="AF39" s="31" t="str">
        <f t="shared" si="20"/>
        <v/>
      </c>
      <c r="AG39" s="31" t="str">
        <f t="shared" si="21"/>
        <v/>
      </c>
      <c r="AH39" s="31" t="str">
        <f t="shared" si="22"/>
        <v/>
      </c>
    </row>
    <row r="40" spans="1:34" ht="15">
      <c r="A40" s="29" t="s">
        <v>92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3" t="str">
        <f t="shared" si="0"/>
        <v xml:space="preserve"> </v>
      </c>
      <c r="N40" s="30" t="str">
        <f t="shared" si="3"/>
        <v/>
      </c>
      <c r="O40" s="30" t="str">
        <f t="shared" si="4"/>
        <v/>
      </c>
      <c r="P40" s="30" t="str">
        <f t="shared" si="5"/>
        <v/>
      </c>
      <c r="Q40" s="30" t="str">
        <f t="shared" si="6"/>
        <v/>
      </c>
      <c r="R40" s="30" t="str">
        <f t="shared" si="7"/>
        <v/>
      </c>
      <c r="S40" s="30" t="str">
        <f t="shared" si="8"/>
        <v/>
      </c>
      <c r="T40" s="30" t="str">
        <f t="shared" si="9"/>
        <v/>
      </c>
      <c r="U40" s="30" t="str">
        <f t="shared" si="10"/>
        <v/>
      </c>
      <c r="V40" s="30" t="str">
        <f t="shared" si="11"/>
        <v/>
      </c>
      <c r="W40" s="30" t="str">
        <f t="shared" si="12"/>
        <v/>
      </c>
      <c r="Y40" s="31" t="str">
        <f t="shared" si="13"/>
        <v/>
      </c>
      <c r="Z40" s="31" t="str">
        <f t="shared" si="14"/>
        <v/>
      </c>
      <c r="AA40" s="31" t="str">
        <f t="shared" si="15"/>
        <v/>
      </c>
      <c r="AB40" s="31" t="str">
        <f t="shared" si="16"/>
        <v/>
      </c>
      <c r="AC40" s="31" t="str">
        <f t="shared" si="17"/>
        <v/>
      </c>
      <c r="AD40" s="31" t="str">
        <f t="shared" si="18"/>
        <v/>
      </c>
      <c r="AE40" s="31" t="str">
        <f t="shared" si="19"/>
        <v/>
      </c>
      <c r="AF40" s="31" t="str">
        <f t="shared" si="20"/>
        <v/>
      </c>
      <c r="AG40" s="31" t="str">
        <f t="shared" si="21"/>
        <v/>
      </c>
      <c r="AH40" s="31" t="str">
        <f t="shared" si="22"/>
        <v/>
      </c>
    </row>
    <row r="41" spans="1:34" ht="15">
      <c r="A41" s="29" t="s">
        <v>93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3" t="str">
        <f t="shared" si="0"/>
        <v xml:space="preserve"> </v>
      </c>
      <c r="N41" s="30" t="str">
        <f t="shared" si="3"/>
        <v/>
      </c>
      <c r="O41" s="30" t="str">
        <f t="shared" si="4"/>
        <v/>
      </c>
      <c r="P41" s="30" t="str">
        <f t="shared" si="5"/>
        <v/>
      </c>
      <c r="Q41" s="30" t="str">
        <f t="shared" si="6"/>
        <v/>
      </c>
      <c r="R41" s="30" t="str">
        <f t="shared" si="7"/>
        <v/>
      </c>
      <c r="S41" s="30" t="str">
        <f t="shared" si="8"/>
        <v/>
      </c>
      <c r="T41" s="30" t="str">
        <f t="shared" si="9"/>
        <v/>
      </c>
      <c r="U41" s="30" t="str">
        <f t="shared" si="10"/>
        <v/>
      </c>
      <c r="V41" s="30" t="str">
        <f t="shared" si="11"/>
        <v/>
      </c>
      <c r="W41" s="30" t="str">
        <f t="shared" si="12"/>
        <v/>
      </c>
      <c r="Y41" s="31" t="str">
        <f t="shared" si="13"/>
        <v/>
      </c>
      <c r="Z41" s="31" t="str">
        <f t="shared" si="14"/>
        <v/>
      </c>
      <c r="AA41" s="31" t="str">
        <f t="shared" si="15"/>
        <v/>
      </c>
      <c r="AB41" s="31" t="str">
        <f t="shared" si="16"/>
        <v/>
      </c>
      <c r="AC41" s="31" t="str">
        <f t="shared" si="17"/>
        <v/>
      </c>
      <c r="AD41" s="31" t="str">
        <f t="shared" si="18"/>
        <v/>
      </c>
      <c r="AE41" s="31" t="str">
        <f t="shared" si="19"/>
        <v/>
      </c>
      <c r="AF41" s="31" t="str">
        <f t="shared" si="20"/>
        <v/>
      </c>
      <c r="AG41" s="31" t="str">
        <f t="shared" si="21"/>
        <v/>
      </c>
      <c r="AH41" s="31" t="str">
        <f t="shared" si="22"/>
        <v/>
      </c>
    </row>
    <row r="42" spans="1:34" ht="15">
      <c r="A42" s="29" t="s">
        <v>94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3" t="str">
        <f t="shared" si="0"/>
        <v xml:space="preserve"> </v>
      </c>
      <c r="N42" s="30" t="str">
        <f t="shared" si="3"/>
        <v/>
      </c>
      <c r="O42" s="30" t="str">
        <f t="shared" si="4"/>
        <v/>
      </c>
      <c r="P42" s="30" t="str">
        <f t="shared" si="5"/>
        <v/>
      </c>
      <c r="Q42" s="30" t="str">
        <f t="shared" si="6"/>
        <v/>
      </c>
      <c r="R42" s="30" t="str">
        <f t="shared" si="7"/>
        <v/>
      </c>
      <c r="S42" s="30" t="str">
        <f t="shared" si="8"/>
        <v/>
      </c>
      <c r="T42" s="30" t="str">
        <f t="shared" si="9"/>
        <v/>
      </c>
      <c r="U42" s="30" t="str">
        <f t="shared" si="10"/>
        <v/>
      </c>
      <c r="V42" s="30" t="str">
        <f t="shared" si="11"/>
        <v/>
      </c>
      <c r="W42" s="30" t="str">
        <f t="shared" si="12"/>
        <v/>
      </c>
      <c r="Y42" s="31" t="str">
        <f t="shared" si="13"/>
        <v/>
      </c>
      <c r="Z42" s="31" t="str">
        <f t="shared" si="14"/>
        <v/>
      </c>
      <c r="AA42" s="31" t="str">
        <f t="shared" si="15"/>
        <v/>
      </c>
      <c r="AB42" s="31" t="str">
        <f t="shared" si="16"/>
        <v/>
      </c>
      <c r="AC42" s="31" t="str">
        <f t="shared" si="17"/>
        <v/>
      </c>
      <c r="AD42" s="31" t="str">
        <f t="shared" si="18"/>
        <v/>
      </c>
      <c r="AE42" s="31" t="str">
        <f t="shared" si="19"/>
        <v/>
      </c>
      <c r="AF42" s="31" t="str">
        <f t="shared" si="20"/>
        <v/>
      </c>
      <c r="AG42" s="31" t="str">
        <f t="shared" si="21"/>
        <v/>
      </c>
      <c r="AH42" s="31" t="str">
        <f t="shared" si="22"/>
        <v/>
      </c>
    </row>
    <row r="43" spans="1:34" ht="15">
      <c r="A43" s="29" t="s">
        <v>95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3" t="str">
        <f t="shared" si="0"/>
        <v xml:space="preserve"> </v>
      </c>
      <c r="N43" s="30" t="str">
        <f t="shared" si="3"/>
        <v/>
      </c>
      <c r="O43" s="30" t="str">
        <f t="shared" si="4"/>
        <v/>
      </c>
      <c r="P43" s="30" t="str">
        <f t="shared" si="5"/>
        <v/>
      </c>
      <c r="Q43" s="30" t="str">
        <f t="shared" si="6"/>
        <v/>
      </c>
      <c r="R43" s="30" t="str">
        <f t="shared" si="7"/>
        <v/>
      </c>
      <c r="S43" s="30" t="str">
        <f t="shared" si="8"/>
        <v/>
      </c>
      <c r="T43" s="30" t="str">
        <f t="shared" si="9"/>
        <v/>
      </c>
      <c r="U43" s="30" t="str">
        <f t="shared" si="10"/>
        <v/>
      </c>
      <c r="V43" s="30" t="str">
        <f t="shared" si="11"/>
        <v/>
      </c>
      <c r="W43" s="30" t="str">
        <f t="shared" si="12"/>
        <v/>
      </c>
      <c r="Y43" s="31" t="str">
        <f t="shared" si="13"/>
        <v/>
      </c>
      <c r="Z43" s="31" t="str">
        <f t="shared" si="14"/>
        <v/>
      </c>
      <c r="AA43" s="31" t="str">
        <f t="shared" si="15"/>
        <v/>
      </c>
      <c r="AB43" s="31" t="str">
        <f t="shared" si="16"/>
        <v/>
      </c>
      <c r="AC43" s="31" t="str">
        <f t="shared" si="17"/>
        <v/>
      </c>
      <c r="AD43" s="31" t="str">
        <f t="shared" si="18"/>
        <v/>
      </c>
      <c r="AE43" s="31" t="str">
        <f t="shared" si="19"/>
        <v/>
      </c>
      <c r="AF43" s="31" t="str">
        <f t="shared" si="20"/>
        <v/>
      </c>
      <c r="AG43" s="31" t="str">
        <f t="shared" si="21"/>
        <v/>
      </c>
      <c r="AH43" s="31" t="str">
        <f t="shared" si="22"/>
        <v/>
      </c>
    </row>
    <row r="44" spans="1:34" ht="15">
      <c r="A44" s="29" t="s">
        <v>96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3" t="str">
        <f t="shared" si="0"/>
        <v xml:space="preserve"> </v>
      </c>
      <c r="N44" s="30" t="str">
        <f t="shared" si="3"/>
        <v/>
      </c>
      <c r="O44" s="30" t="str">
        <f t="shared" si="4"/>
        <v/>
      </c>
      <c r="P44" s="30" t="str">
        <f t="shared" si="5"/>
        <v/>
      </c>
      <c r="Q44" s="30" t="str">
        <f t="shared" si="6"/>
        <v/>
      </c>
      <c r="R44" s="30" t="str">
        <f t="shared" si="7"/>
        <v/>
      </c>
      <c r="S44" s="30" t="str">
        <f t="shared" si="8"/>
        <v/>
      </c>
      <c r="T44" s="30" t="str">
        <f t="shared" si="9"/>
        <v/>
      </c>
      <c r="U44" s="30" t="str">
        <f t="shared" si="10"/>
        <v/>
      </c>
      <c r="V44" s="30" t="str">
        <f t="shared" si="11"/>
        <v/>
      </c>
      <c r="W44" s="30" t="str">
        <f t="shared" si="12"/>
        <v/>
      </c>
      <c r="Y44" s="31" t="str">
        <f t="shared" si="13"/>
        <v/>
      </c>
      <c r="Z44" s="31" t="str">
        <f t="shared" si="14"/>
        <v/>
      </c>
      <c r="AA44" s="31" t="str">
        <f t="shared" si="15"/>
        <v/>
      </c>
      <c r="AB44" s="31" t="str">
        <f t="shared" si="16"/>
        <v/>
      </c>
      <c r="AC44" s="31" t="str">
        <f t="shared" si="17"/>
        <v/>
      </c>
      <c r="AD44" s="31" t="str">
        <f t="shared" si="18"/>
        <v/>
      </c>
      <c r="AE44" s="31" t="str">
        <f t="shared" si="19"/>
        <v/>
      </c>
      <c r="AF44" s="31" t="str">
        <f t="shared" si="20"/>
        <v/>
      </c>
      <c r="AG44" s="31" t="str">
        <f t="shared" si="21"/>
        <v/>
      </c>
      <c r="AH44" s="31" t="str">
        <f t="shared" si="22"/>
        <v/>
      </c>
    </row>
    <row r="45" spans="1:34" ht="15">
      <c r="A45" s="29" t="s">
        <v>97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3" t="str">
        <f t="shared" si="0"/>
        <v xml:space="preserve"> </v>
      </c>
      <c r="N45" s="30" t="str">
        <f t="shared" si="3"/>
        <v/>
      </c>
      <c r="O45" s="30" t="str">
        <f t="shared" si="4"/>
        <v/>
      </c>
      <c r="P45" s="30" t="str">
        <f t="shared" si="5"/>
        <v/>
      </c>
      <c r="Q45" s="30" t="str">
        <f t="shared" si="6"/>
        <v/>
      </c>
      <c r="R45" s="30" t="str">
        <f t="shared" si="7"/>
        <v/>
      </c>
      <c r="S45" s="30" t="str">
        <f t="shared" si="8"/>
        <v/>
      </c>
      <c r="T45" s="30" t="str">
        <f t="shared" si="9"/>
        <v/>
      </c>
      <c r="U45" s="30" t="str">
        <f t="shared" si="10"/>
        <v/>
      </c>
      <c r="V45" s="30" t="str">
        <f t="shared" si="11"/>
        <v/>
      </c>
      <c r="W45" s="30" t="str">
        <f t="shared" si="12"/>
        <v/>
      </c>
      <c r="Y45" s="31" t="str">
        <f t="shared" si="13"/>
        <v/>
      </c>
      <c r="Z45" s="31" t="str">
        <f t="shared" si="14"/>
        <v/>
      </c>
      <c r="AA45" s="31" t="str">
        <f t="shared" si="15"/>
        <v/>
      </c>
      <c r="AB45" s="31" t="str">
        <f t="shared" si="16"/>
        <v/>
      </c>
      <c r="AC45" s="31" t="str">
        <f t="shared" si="17"/>
        <v/>
      </c>
      <c r="AD45" s="31" t="str">
        <f t="shared" si="18"/>
        <v/>
      </c>
      <c r="AE45" s="31" t="str">
        <f t="shared" si="19"/>
        <v/>
      </c>
      <c r="AF45" s="31" t="str">
        <f t="shared" si="20"/>
        <v/>
      </c>
      <c r="AG45" s="31" t="str">
        <f t="shared" si="21"/>
        <v/>
      </c>
      <c r="AH45" s="31" t="str">
        <f t="shared" si="22"/>
        <v/>
      </c>
    </row>
    <row r="46" spans="1:34" ht="15">
      <c r="A46" s="29" t="s">
        <v>98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3" t="str">
        <f t="shared" si="0"/>
        <v xml:space="preserve"> </v>
      </c>
      <c r="N46" s="30" t="str">
        <f t="shared" si="3"/>
        <v/>
      </c>
      <c r="O46" s="30" t="str">
        <f t="shared" si="4"/>
        <v/>
      </c>
      <c r="P46" s="30" t="str">
        <f t="shared" si="5"/>
        <v/>
      </c>
      <c r="Q46" s="30" t="str">
        <f t="shared" si="6"/>
        <v/>
      </c>
      <c r="R46" s="30" t="str">
        <f t="shared" si="7"/>
        <v/>
      </c>
      <c r="S46" s="30" t="str">
        <f t="shared" si="8"/>
        <v/>
      </c>
      <c r="T46" s="30" t="str">
        <f t="shared" si="9"/>
        <v/>
      </c>
      <c r="U46" s="30" t="str">
        <f t="shared" si="10"/>
        <v/>
      </c>
      <c r="V46" s="30" t="str">
        <f t="shared" si="11"/>
        <v/>
      </c>
      <c r="W46" s="30" t="str">
        <f t="shared" si="12"/>
        <v/>
      </c>
      <c r="Y46" s="31" t="str">
        <f t="shared" si="13"/>
        <v/>
      </c>
      <c r="Z46" s="31" t="str">
        <f t="shared" si="14"/>
        <v/>
      </c>
      <c r="AA46" s="31" t="str">
        <f t="shared" si="15"/>
        <v/>
      </c>
      <c r="AB46" s="31" t="str">
        <f t="shared" si="16"/>
        <v/>
      </c>
      <c r="AC46" s="31" t="str">
        <f t="shared" si="17"/>
        <v/>
      </c>
      <c r="AD46" s="31" t="str">
        <f t="shared" si="18"/>
        <v/>
      </c>
      <c r="AE46" s="31" t="str">
        <f t="shared" si="19"/>
        <v/>
      </c>
      <c r="AF46" s="31" t="str">
        <f t="shared" si="20"/>
        <v/>
      </c>
      <c r="AG46" s="31" t="str">
        <f t="shared" si="21"/>
        <v/>
      </c>
      <c r="AH46" s="31" t="str">
        <f t="shared" si="22"/>
        <v/>
      </c>
    </row>
    <row r="47" spans="1:34" ht="15">
      <c r="A47" s="29" t="s">
        <v>99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3" t="str">
        <f t="shared" si="0"/>
        <v xml:space="preserve"> </v>
      </c>
      <c r="N47" s="30" t="str">
        <f t="shared" si="3"/>
        <v/>
      </c>
      <c r="O47" s="30" t="str">
        <f t="shared" si="4"/>
        <v/>
      </c>
      <c r="P47" s="30" t="str">
        <f t="shared" si="5"/>
        <v/>
      </c>
      <c r="Q47" s="30" t="str">
        <f t="shared" si="6"/>
        <v/>
      </c>
      <c r="R47" s="30" t="str">
        <f t="shared" si="7"/>
        <v/>
      </c>
      <c r="S47" s="30" t="str">
        <f t="shared" si="8"/>
        <v/>
      </c>
      <c r="T47" s="30" t="str">
        <f t="shared" si="9"/>
        <v/>
      </c>
      <c r="U47" s="30" t="str">
        <f t="shared" si="10"/>
        <v/>
      </c>
      <c r="V47" s="30" t="str">
        <f t="shared" si="11"/>
        <v/>
      </c>
      <c r="W47" s="30" t="str">
        <f t="shared" si="12"/>
        <v/>
      </c>
      <c r="Y47" s="31" t="str">
        <f t="shared" si="13"/>
        <v/>
      </c>
      <c r="Z47" s="31" t="str">
        <f t="shared" si="14"/>
        <v/>
      </c>
      <c r="AA47" s="31" t="str">
        <f t="shared" si="15"/>
        <v/>
      </c>
      <c r="AB47" s="31" t="str">
        <f t="shared" si="16"/>
        <v/>
      </c>
      <c r="AC47" s="31" t="str">
        <f t="shared" si="17"/>
        <v/>
      </c>
      <c r="AD47" s="31" t="str">
        <f t="shared" si="18"/>
        <v/>
      </c>
      <c r="AE47" s="31" t="str">
        <f t="shared" si="19"/>
        <v/>
      </c>
      <c r="AF47" s="31" t="str">
        <f t="shared" si="20"/>
        <v/>
      </c>
      <c r="AG47" s="31" t="str">
        <f t="shared" si="21"/>
        <v/>
      </c>
      <c r="AH47" s="31" t="str">
        <f t="shared" si="22"/>
        <v/>
      </c>
    </row>
    <row r="48" spans="1:34" ht="15">
      <c r="A48" s="29" t="s">
        <v>100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3" t="str">
        <f t="shared" si="0"/>
        <v xml:space="preserve"> </v>
      </c>
      <c r="N48" s="30" t="str">
        <f t="shared" si="3"/>
        <v/>
      </c>
      <c r="O48" s="30" t="str">
        <f t="shared" si="4"/>
        <v/>
      </c>
      <c r="P48" s="30" t="str">
        <f t="shared" si="5"/>
        <v/>
      </c>
      <c r="Q48" s="30" t="str">
        <f t="shared" si="6"/>
        <v/>
      </c>
      <c r="R48" s="30" t="str">
        <f t="shared" si="7"/>
        <v/>
      </c>
      <c r="S48" s="30" t="str">
        <f t="shared" si="8"/>
        <v/>
      </c>
      <c r="T48" s="30" t="str">
        <f t="shared" si="9"/>
        <v/>
      </c>
      <c r="U48" s="30" t="str">
        <f t="shared" si="10"/>
        <v/>
      </c>
      <c r="V48" s="30" t="str">
        <f t="shared" si="11"/>
        <v/>
      </c>
      <c r="W48" s="30" t="str">
        <f t="shared" si="12"/>
        <v/>
      </c>
      <c r="Y48" s="31" t="str">
        <f t="shared" si="13"/>
        <v/>
      </c>
      <c r="Z48" s="31" t="str">
        <f t="shared" si="14"/>
        <v/>
      </c>
      <c r="AA48" s="31" t="str">
        <f t="shared" si="15"/>
        <v/>
      </c>
      <c r="AB48" s="31" t="str">
        <f t="shared" si="16"/>
        <v/>
      </c>
      <c r="AC48" s="31" t="str">
        <f t="shared" si="17"/>
        <v/>
      </c>
      <c r="AD48" s="31" t="str">
        <f t="shared" si="18"/>
        <v/>
      </c>
      <c r="AE48" s="31" t="str">
        <f t="shared" si="19"/>
        <v/>
      </c>
      <c r="AF48" s="31" t="str">
        <f t="shared" si="20"/>
        <v/>
      </c>
      <c r="AG48" s="31" t="str">
        <f t="shared" si="21"/>
        <v/>
      </c>
      <c r="AH48" s="31" t="str">
        <f t="shared" si="22"/>
        <v/>
      </c>
    </row>
    <row r="49" spans="1:34" ht="15">
      <c r="A49" s="29" t="s">
        <v>101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3" t="str">
        <f t="shared" si="0"/>
        <v xml:space="preserve"> </v>
      </c>
      <c r="N49" s="30" t="str">
        <f t="shared" si="3"/>
        <v/>
      </c>
      <c r="O49" s="30" t="str">
        <f t="shared" si="4"/>
        <v/>
      </c>
      <c r="P49" s="30" t="str">
        <f t="shared" si="5"/>
        <v/>
      </c>
      <c r="Q49" s="30" t="str">
        <f t="shared" si="6"/>
        <v/>
      </c>
      <c r="R49" s="30" t="str">
        <f t="shared" si="7"/>
        <v/>
      </c>
      <c r="S49" s="30" t="str">
        <f t="shared" si="8"/>
        <v/>
      </c>
      <c r="T49" s="30" t="str">
        <f t="shared" si="9"/>
        <v/>
      </c>
      <c r="U49" s="30" t="str">
        <f t="shared" si="10"/>
        <v/>
      </c>
      <c r="V49" s="30" t="str">
        <f t="shared" si="11"/>
        <v/>
      </c>
      <c r="W49" s="30" t="str">
        <f t="shared" si="12"/>
        <v/>
      </c>
      <c r="Y49" s="31" t="str">
        <f t="shared" si="13"/>
        <v/>
      </c>
      <c r="Z49" s="31" t="str">
        <f t="shared" si="14"/>
        <v/>
      </c>
      <c r="AA49" s="31" t="str">
        <f t="shared" si="15"/>
        <v/>
      </c>
      <c r="AB49" s="31" t="str">
        <f t="shared" si="16"/>
        <v/>
      </c>
      <c r="AC49" s="31" t="str">
        <f t="shared" si="17"/>
        <v/>
      </c>
      <c r="AD49" s="31" t="str">
        <f t="shared" si="18"/>
        <v/>
      </c>
      <c r="AE49" s="31" t="str">
        <f t="shared" si="19"/>
        <v/>
      </c>
      <c r="AF49" s="31" t="str">
        <f t="shared" si="20"/>
        <v/>
      </c>
      <c r="AG49" s="31" t="str">
        <f t="shared" si="21"/>
        <v/>
      </c>
      <c r="AH49" s="31" t="str">
        <f t="shared" si="22"/>
        <v/>
      </c>
    </row>
    <row r="50" spans="1:34" ht="15">
      <c r="A50" s="29" t="s">
        <v>102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3" t="str">
        <f t="shared" ref="L50:L67" si="23">IF(COUNT(B50:K50)&gt;1,SUM(B50:K50)," ")</f>
        <v xml:space="preserve"> </v>
      </c>
      <c r="N50" s="30" t="str">
        <f t="shared" si="3"/>
        <v/>
      </c>
      <c r="O50" s="30" t="str">
        <f t="shared" si="4"/>
        <v/>
      </c>
      <c r="P50" s="30" t="str">
        <f t="shared" si="5"/>
        <v/>
      </c>
      <c r="Q50" s="30" t="str">
        <f t="shared" si="6"/>
        <v/>
      </c>
      <c r="R50" s="30" t="str">
        <f t="shared" si="7"/>
        <v/>
      </c>
      <c r="S50" s="30" t="str">
        <f t="shared" si="8"/>
        <v/>
      </c>
      <c r="T50" s="30" t="str">
        <f t="shared" si="9"/>
        <v/>
      </c>
      <c r="U50" s="30" t="str">
        <f t="shared" si="10"/>
        <v/>
      </c>
      <c r="V50" s="30" t="str">
        <f t="shared" si="11"/>
        <v/>
      </c>
      <c r="W50" s="30" t="str">
        <f t="shared" si="12"/>
        <v/>
      </c>
      <c r="Y50" s="31" t="str">
        <f t="shared" si="13"/>
        <v/>
      </c>
      <c r="Z50" s="31" t="str">
        <f t="shared" si="14"/>
        <v/>
      </c>
      <c r="AA50" s="31" t="str">
        <f t="shared" si="15"/>
        <v/>
      </c>
      <c r="AB50" s="31" t="str">
        <f t="shared" si="16"/>
        <v/>
      </c>
      <c r="AC50" s="31" t="str">
        <f t="shared" si="17"/>
        <v/>
      </c>
      <c r="AD50" s="31" t="str">
        <f t="shared" si="18"/>
        <v/>
      </c>
      <c r="AE50" s="31" t="str">
        <f t="shared" si="19"/>
        <v/>
      </c>
      <c r="AF50" s="31" t="str">
        <f t="shared" si="20"/>
        <v/>
      </c>
      <c r="AG50" s="31" t="str">
        <f t="shared" si="21"/>
        <v/>
      </c>
      <c r="AH50" s="31" t="str">
        <f t="shared" si="22"/>
        <v/>
      </c>
    </row>
    <row r="51" spans="1:34" ht="15">
      <c r="A51" s="29" t="s">
        <v>103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3" t="str">
        <f t="shared" si="23"/>
        <v xml:space="preserve"> </v>
      </c>
      <c r="N51" s="30" t="str">
        <f t="shared" si="3"/>
        <v/>
      </c>
      <c r="O51" s="30" t="str">
        <f t="shared" si="4"/>
        <v/>
      </c>
      <c r="P51" s="30" t="str">
        <f t="shared" si="5"/>
        <v/>
      </c>
      <c r="Q51" s="30" t="str">
        <f t="shared" si="6"/>
        <v/>
      </c>
      <c r="R51" s="30" t="str">
        <f t="shared" si="7"/>
        <v/>
      </c>
      <c r="S51" s="30" t="str">
        <f t="shared" si="8"/>
        <v/>
      </c>
      <c r="T51" s="30" t="str">
        <f t="shared" si="9"/>
        <v/>
      </c>
      <c r="U51" s="30" t="str">
        <f t="shared" si="10"/>
        <v/>
      </c>
      <c r="V51" s="30" t="str">
        <f t="shared" si="11"/>
        <v/>
      </c>
      <c r="W51" s="30" t="str">
        <f t="shared" si="12"/>
        <v/>
      </c>
      <c r="Y51" s="31" t="str">
        <f t="shared" si="13"/>
        <v/>
      </c>
      <c r="Z51" s="31" t="str">
        <f t="shared" si="14"/>
        <v/>
      </c>
      <c r="AA51" s="31" t="str">
        <f t="shared" si="15"/>
        <v/>
      </c>
      <c r="AB51" s="31" t="str">
        <f t="shared" si="16"/>
        <v/>
      </c>
      <c r="AC51" s="31" t="str">
        <f t="shared" si="17"/>
        <v/>
      </c>
      <c r="AD51" s="31" t="str">
        <f t="shared" si="18"/>
        <v/>
      </c>
      <c r="AE51" s="31" t="str">
        <f t="shared" si="19"/>
        <v/>
      </c>
      <c r="AF51" s="31" t="str">
        <f t="shared" si="20"/>
        <v/>
      </c>
      <c r="AG51" s="31" t="str">
        <f t="shared" si="21"/>
        <v/>
      </c>
      <c r="AH51" s="31" t="str">
        <f t="shared" si="22"/>
        <v/>
      </c>
    </row>
    <row r="52" spans="1:34" ht="15">
      <c r="A52" s="29" t="s">
        <v>104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3" t="str">
        <f t="shared" si="23"/>
        <v xml:space="preserve"> </v>
      </c>
      <c r="N52" s="30" t="str">
        <f t="shared" si="3"/>
        <v/>
      </c>
      <c r="O52" s="30" t="str">
        <f t="shared" si="4"/>
        <v/>
      </c>
      <c r="P52" s="30" t="str">
        <f t="shared" si="5"/>
        <v/>
      </c>
      <c r="Q52" s="30" t="str">
        <f t="shared" si="6"/>
        <v/>
      </c>
      <c r="R52" s="30" t="str">
        <f t="shared" si="7"/>
        <v/>
      </c>
      <c r="S52" s="30" t="str">
        <f t="shared" si="8"/>
        <v/>
      </c>
      <c r="T52" s="30" t="str">
        <f t="shared" si="9"/>
        <v/>
      </c>
      <c r="U52" s="30" t="str">
        <f t="shared" si="10"/>
        <v/>
      </c>
      <c r="V52" s="30" t="str">
        <f t="shared" si="11"/>
        <v/>
      </c>
      <c r="W52" s="30" t="str">
        <f t="shared" si="12"/>
        <v/>
      </c>
      <c r="Y52" s="31" t="str">
        <f t="shared" si="13"/>
        <v/>
      </c>
      <c r="Z52" s="31" t="str">
        <f t="shared" si="14"/>
        <v/>
      </c>
      <c r="AA52" s="31" t="str">
        <f t="shared" si="15"/>
        <v/>
      </c>
      <c r="AB52" s="31" t="str">
        <f t="shared" si="16"/>
        <v/>
      </c>
      <c r="AC52" s="31" t="str">
        <f t="shared" si="17"/>
        <v/>
      </c>
      <c r="AD52" s="31" t="str">
        <f t="shared" si="18"/>
        <v/>
      </c>
      <c r="AE52" s="31" t="str">
        <f t="shared" si="19"/>
        <v/>
      </c>
      <c r="AF52" s="31" t="str">
        <f t="shared" si="20"/>
        <v/>
      </c>
      <c r="AG52" s="31" t="str">
        <f t="shared" si="21"/>
        <v/>
      </c>
      <c r="AH52" s="31" t="str">
        <f t="shared" si="22"/>
        <v/>
      </c>
    </row>
    <row r="53" spans="1:34" ht="15">
      <c r="A53" s="29" t="s">
        <v>105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3" t="str">
        <f t="shared" si="23"/>
        <v xml:space="preserve"> </v>
      </c>
      <c r="N53" s="30" t="str">
        <f t="shared" si="3"/>
        <v/>
      </c>
      <c r="O53" s="30" t="str">
        <f t="shared" si="4"/>
        <v/>
      </c>
      <c r="P53" s="30" t="str">
        <f t="shared" si="5"/>
        <v/>
      </c>
      <c r="Q53" s="30" t="str">
        <f t="shared" si="6"/>
        <v/>
      </c>
      <c r="R53" s="30" t="str">
        <f t="shared" si="7"/>
        <v/>
      </c>
      <c r="S53" s="30" t="str">
        <f t="shared" si="8"/>
        <v/>
      </c>
      <c r="T53" s="30" t="str">
        <f t="shared" si="9"/>
        <v/>
      </c>
      <c r="U53" s="30" t="str">
        <f t="shared" si="10"/>
        <v/>
      </c>
      <c r="V53" s="30" t="str">
        <f t="shared" si="11"/>
        <v/>
      </c>
      <c r="W53" s="30" t="str">
        <f t="shared" si="12"/>
        <v/>
      </c>
      <c r="Y53" s="31" t="str">
        <f t="shared" si="13"/>
        <v/>
      </c>
      <c r="Z53" s="31" t="str">
        <f t="shared" si="14"/>
        <v/>
      </c>
      <c r="AA53" s="31" t="str">
        <f t="shared" si="15"/>
        <v/>
      </c>
      <c r="AB53" s="31" t="str">
        <f t="shared" si="16"/>
        <v/>
      </c>
      <c r="AC53" s="31" t="str">
        <f t="shared" si="17"/>
        <v/>
      </c>
      <c r="AD53" s="31" t="str">
        <f t="shared" si="18"/>
        <v/>
      </c>
      <c r="AE53" s="31" t="str">
        <f t="shared" si="19"/>
        <v/>
      </c>
      <c r="AF53" s="31" t="str">
        <f t="shared" si="20"/>
        <v/>
      </c>
      <c r="AG53" s="31" t="str">
        <f t="shared" si="21"/>
        <v/>
      </c>
      <c r="AH53" s="31" t="str">
        <f t="shared" si="22"/>
        <v/>
      </c>
    </row>
    <row r="54" spans="1:34" ht="15">
      <c r="A54" s="29" t="s">
        <v>106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3" t="str">
        <f t="shared" si="23"/>
        <v xml:space="preserve"> </v>
      </c>
      <c r="N54" s="30" t="str">
        <f t="shared" si="3"/>
        <v/>
      </c>
      <c r="O54" s="30" t="str">
        <f t="shared" si="4"/>
        <v/>
      </c>
      <c r="P54" s="30" t="str">
        <f t="shared" si="5"/>
        <v/>
      </c>
      <c r="Q54" s="30" t="str">
        <f t="shared" si="6"/>
        <v/>
      </c>
      <c r="R54" s="30" t="str">
        <f t="shared" si="7"/>
        <v/>
      </c>
      <c r="S54" s="30" t="str">
        <f t="shared" si="8"/>
        <v/>
      </c>
      <c r="T54" s="30" t="str">
        <f t="shared" si="9"/>
        <v/>
      </c>
      <c r="U54" s="30" t="str">
        <f t="shared" si="10"/>
        <v/>
      </c>
      <c r="V54" s="30" t="str">
        <f t="shared" si="11"/>
        <v/>
      </c>
      <c r="W54" s="30" t="str">
        <f t="shared" si="12"/>
        <v/>
      </c>
      <c r="Y54" s="31" t="str">
        <f t="shared" si="13"/>
        <v/>
      </c>
      <c r="Z54" s="31" t="str">
        <f t="shared" si="14"/>
        <v/>
      </c>
      <c r="AA54" s="31" t="str">
        <f t="shared" si="15"/>
        <v/>
      </c>
      <c r="AB54" s="31" t="str">
        <f t="shared" si="16"/>
        <v/>
      </c>
      <c r="AC54" s="31" t="str">
        <f t="shared" si="17"/>
        <v/>
      </c>
      <c r="AD54" s="31" t="str">
        <f t="shared" si="18"/>
        <v/>
      </c>
      <c r="AE54" s="31" t="str">
        <f t="shared" si="19"/>
        <v/>
      </c>
      <c r="AF54" s="31" t="str">
        <f t="shared" si="20"/>
        <v/>
      </c>
      <c r="AG54" s="31" t="str">
        <f t="shared" si="21"/>
        <v/>
      </c>
      <c r="AH54" s="31" t="str">
        <f t="shared" si="22"/>
        <v/>
      </c>
    </row>
    <row r="55" spans="1:34" ht="15">
      <c r="A55" s="29" t="s">
        <v>107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3" t="str">
        <f t="shared" si="23"/>
        <v xml:space="preserve"> </v>
      </c>
      <c r="N55" s="30" t="str">
        <f t="shared" si="3"/>
        <v/>
      </c>
      <c r="O55" s="30" t="str">
        <f t="shared" si="4"/>
        <v/>
      </c>
      <c r="P55" s="30" t="str">
        <f t="shared" si="5"/>
        <v/>
      </c>
      <c r="Q55" s="30" t="str">
        <f t="shared" si="6"/>
        <v/>
      </c>
      <c r="R55" s="30" t="str">
        <f t="shared" si="7"/>
        <v/>
      </c>
      <c r="S55" s="30" t="str">
        <f t="shared" si="8"/>
        <v/>
      </c>
      <c r="T55" s="30" t="str">
        <f t="shared" si="9"/>
        <v/>
      </c>
      <c r="U55" s="30" t="str">
        <f t="shared" si="10"/>
        <v/>
      </c>
      <c r="V55" s="30" t="str">
        <f t="shared" si="11"/>
        <v/>
      </c>
      <c r="W55" s="30" t="str">
        <f t="shared" si="12"/>
        <v/>
      </c>
      <c r="Y55" s="31" t="str">
        <f t="shared" si="13"/>
        <v/>
      </c>
      <c r="Z55" s="31" t="str">
        <f t="shared" si="14"/>
        <v/>
      </c>
      <c r="AA55" s="31" t="str">
        <f t="shared" si="15"/>
        <v/>
      </c>
      <c r="AB55" s="31" t="str">
        <f t="shared" si="16"/>
        <v/>
      </c>
      <c r="AC55" s="31" t="str">
        <f t="shared" si="17"/>
        <v/>
      </c>
      <c r="AD55" s="31" t="str">
        <f t="shared" si="18"/>
        <v/>
      </c>
      <c r="AE55" s="31" t="str">
        <f t="shared" si="19"/>
        <v/>
      </c>
      <c r="AF55" s="31" t="str">
        <f t="shared" si="20"/>
        <v/>
      </c>
      <c r="AG55" s="31" t="str">
        <f t="shared" si="21"/>
        <v/>
      </c>
      <c r="AH55" s="31" t="str">
        <f t="shared" si="22"/>
        <v/>
      </c>
    </row>
    <row r="56" spans="1:34" ht="15">
      <c r="A56" s="29" t="s">
        <v>108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3" t="str">
        <f t="shared" si="23"/>
        <v xml:space="preserve"> </v>
      </c>
      <c r="N56" s="30" t="str">
        <f t="shared" si="3"/>
        <v/>
      </c>
      <c r="O56" s="30" t="str">
        <f t="shared" si="4"/>
        <v/>
      </c>
      <c r="P56" s="30" t="str">
        <f t="shared" si="5"/>
        <v/>
      </c>
      <c r="Q56" s="30" t="str">
        <f t="shared" si="6"/>
        <v/>
      </c>
      <c r="R56" s="30" t="str">
        <f t="shared" si="7"/>
        <v/>
      </c>
      <c r="S56" s="30" t="str">
        <f t="shared" si="8"/>
        <v/>
      </c>
      <c r="T56" s="30" t="str">
        <f t="shared" si="9"/>
        <v/>
      </c>
      <c r="U56" s="30" t="str">
        <f t="shared" si="10"/>
        <v/>
      </c>
      <c r="V56" s="30" t="str">
        <f t="shared" si="11"/>
        <v/>
      </c>
      <c r="W56" s="30" t="str">
        <f t="shared" si="12"/>
        <v/>
      </c>
      <c r="Y56" s="31" t="str">
        <f t="shared" si="13"/>
        <v/>
      </c>
      <c r="Z56" s="31" t="str">
        <f t="shared" si="14"/>
        <v/>
      </c>
      <c r="AA56" s="31" t="str">
        <f t="shared" si="15"/>
        <v/>
      </c>
      <c r="AB56" s="31" t="str">
        <f t="shared" si="16"/>
        <v/>
      </c>
      <c r="AC56" s="31" t="str">
        <f t="shared" si="17"/>
        <v/>
      </c>
      <c r="AD56" s="31" t="str">
        <f t="shared" si="18"/>
        <v/>
      </c>
      <c r="AE56" s="31" t="str">
        <f t="shared" si="19"/>
        <v/>
      </c>
      <c r="AF56" s="31" t="str">
        <f t="shared" si="20"/>
        <v/>
      </c>
      <c r="AG56" s="31" t="str">
        <f t="shared" si="21"/>
        <v/>
      </c>
      <c r="AH56" s="31" t="str">
        <f t="shared" si="22"/>
        <v/>
      </c>
    </row>
    <row r="57" spans="1:34" ht="15">
      <c r="A57" s="29" t="s">
        <v>109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3" t="str">
        <f t="shared" si="23"/>
        <v xml:space="preserve"> </v>
      </c>
      <c r="N57" s="30" t="str">
        <f t="shared" si="3"/>
        <v/>
      </c>
      <c r="O57" s="30" t="str">
        <f t="shared" si="4"/>
        <v/>
      </c>
      <c r="P57" s="30" t="str">
        <f t="shared" si="5"/>
        <v/>
      </c>
      <c r="Q57" s="30" t="str">
        <f t="shared" si="6"/>
        <v/>
      </c>
      <c r="R57" s="30" t="str">
        <f t="shared" si="7"/>
        <v/>
      </c>
      <c r="S57" s="30" t="str">
        <f t="shared" si="8"/>
        <v/>
      </c>
      <c r="T57" s="30" t="str">
        <f t="shared" si="9"/>
        <v/>
      </c>
      <c r="U57" s="30" t="str">
        <f t="shared" si="10"/>
        <v/>
      </c>
      <c r="V57" s="30" t="str">
        <f t="shared" si="11"/>
        <v/>
      </c>
      <c r="W57" s="30" t="str">
        <f t="shared" si="12"/>
        <v/>
      </c>
      <c r="Y57" s="31" t="str">
        <f t="shared" si="13"/>
        <v/>
      </c>
      <c r="Z57" s="31" t="str">
        <f t="shared" si="14"/>
        <v/>
      </c>
      <c r="AA57" s="31" t="str">
        <f t="shared" si="15"/>
        <v/>
      </c>
      <c r="AB57" s="31" t="str">
        <f t="shared" si="16"/>
        <v/>
      </c>
      <c r="AC57" s="31" t="str">
        <f t="shared" si="17"/>
        <v/>
      </c>
      <c r="AD57" s="31" t="str">
        <f t="shared" si="18"/>
        <v/>
      </c>
      <c r="AE57" s="31" t="str">
        <f t="shared" si="19"/>
        <v/>
      </c>
      <c r="AF57" s="31" t="str">
        <f t="shared" si="20"/>
        <v/>
      </c>
      <c r="AG57" s="31" t="str">
        <f t="shared" si="21"/>
        <v/>
      </c>
      <c r="AH57" s="31" t="str">
        <f t="shared" si="22"/>
        <v/>
      </c>
    </row>
    <row r="58" spans="1:34" ht="15">
      <c r="A58" s="29" t="s">
        <v>110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3" t="str">
        <f t="shared" si="23"/>
        <v xml:space="preserve"> </v>
      </c>
      <c r="N58" s="30" t="str">
        <f t="shared" si="3"/>
        <v/>
      </c>
      <c r="O58" s="30" t="str">
        <f t="shared" si="4"/>
        <v/>
      </c>
      <c r="P58" s="30" t="str">
        <f t="shared" si="5"/>
        <v/>
      </c>
      <c r="Q58" s="30" t="str">
        <f t="shared" si="6"/>
        <v/>
      </c>
      <c r="R58" s="30" t="str">
        <f t="shared" si="7"/>
        <v/>
      </c>
      <c r="S58" s="30" t="str">
        <f t="shared" si="8"/>
        <v/>
      </c>
      <c r="T58" s="30" t="str">
        <f t="shared" si="9"/>
        <v/>
      </c>
      <c r="U58" s="30" t="str">
        <f t="shared" si="10"/>
        <v/>
      </c>
      <c r="V58" s="30" t="str">
        <f t="shared" si="11"/>
        <v/>
      </c>
      <c r="W58" s="30" t="str">
        <f t="shared" si="12"/>
        <v/>
      </c>
      <c r="Y58" s="31" t="str">
        <f t="shared" si="13"/>
        <v/>
      </c>
      <c r="Z58" s="31" t="str">
        <f t="shared" si="14"/>
        <v/>
      </c>
      <c r="AA58" s="31" t="str">
        <f t="shared" si="15"/>
        <v/>
      </c>
      <c r="AB58" s="31" t="str">
        <f t="shared" si="16"/>
        <v/>
      </c>
      <c r="AC58" s="31" t="str">
        <f t="shared" si="17"/>
        <v/>
      </c>
      <c r="AD58" s="31" t="str">
        <f t="shared" si="18"/>
        <v/>
      </c>
      <c r="AE58" s="31" t="str">
        <f t="shared" si="19"/>
        <v/>
      </c>
      <c r="AF58" s="31" t="str">
        <f t="shared" si="20"/>
        <v/>
      </c>
      <c r="AG58" s="31" t="str">
        <f t="shared" si="21"/>
        <v/>
      </c>
      <c r="AH58" s="31" t="str">
        <f t="shared" si="22"/>
        <v/>
      </c>
    </row>
    <row r="59" spans="1:34" ht="15">
      <c r="A59" s="29" t="s">
        <v>111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3" t="str">
        <f t="shared" si="23"/>
        <v xml:space="preserve"> </v>
      </c>
      <c r="N59" s="30" t="str">
        <f t="shared" si="3"/>
        <v/>
      </c>
      <c r="O59" s="30" t="str">
        <f t="shared" si="4"/>
        <v/>
      </c>
      <c r="P59" s="30" t="str">
        <f t="shared" si="5"/>
        <v/>
      </c>
      <c r="Q59" s="30" t="str">
        <f t="shared" si="6"/>
        <v/>
      </c>
      <c r="R59" s="30" t="str">
        <f t="shared" si="7"/>
        <v/>
      </c>
      <c r="S59" s="30" t="str">
        <f t="shared" si="8"/>
        <v/>
      </c>
      <c r="T59" s="30" t="str">
        <f t="shared" si="9"/>
        <v/>
      </c>
      <c r="U59" s="30" t="str">
        <f t="shared" si="10"/>
        <v/>
      </c>
      <c r="V59" s="30" t="str">
        <f t="shared" si="11"/>
        <v/>
      </c>
      <c r="W59" s="30" t="str">
        <f t="shared" si="12"/>
        <v/>
      </c>
      <c r="Y59" s="31" t="str">
        <f t="shared" si="13"/>
        <v/>
      </c>
      <c r="Z59" s="31" t="str">
        <f t="shared" si="14"/>
        <v/>
      </c>
      <c r="AA59" s="31" t="str">
        <f t="shared" si="15"/>
        <v/>
      </c>
      <c r="AB59" s="31" t="str">
        <f t="shared" si="16"/>
        <v/>
      </c>
      <c r="AC59" s="31" t="str">
        <f t="shared" si="17"/>
        <v/>
      </c>
      <c r="AD59" s="31" t="str">
        <f t="shared" si="18"/>
        <v/>
      </c>
      <c r="AE59" s="31" t="str">
        <f t="shared" si="19"/>
        <v/>
      </c>
      <c r="AF59" s="31" t="str">
        <f t="shared" si="20"/>
        <v/>
      </c>
      <c r="AG59" s="31" t="str">
        <f t="shared" si="21"/>
        <v/>
      </c>
      <c r="AH59" s="31" t="str">
        <f t="shared" si="22"/>
        <v/>
      </c>
    </row>
    <row r="60" spans="1:34" ht="15">
      <c r="A60" s="29" t="s">
        <v>112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3" t="str">
        <f t="shared" si="23"/>
        <v xml:space="preserve"> </v>
      </c>
      <c r="N60" s="30" t="str">
        <f t="shared" si="3"/>
        <v/>
      </c>
      <c r="O60" s="30" t="str">
        <f t="shared" si="4"/>
        <v/>
      </c>
      <c r="P60" s="30" t="str">
        <f t="shared" si="5"/>
        <v/>
      </c>
      <c r="Q60" s="30" t="str">
        <f t="shared" si="6"/>
        <v/>
      </c>
      <c r="R60" s="30" t="str">
        <f t="shared" si="7"/>
        <v/>
      </c>
      <c r="S60" s="30" t="str">
        <f t="shared" si="8"/>
        <v/>
      </c>
      <c r="T60" s="30" t="str">
        <f t="shared" si="9"/>
        <v/>
      </c>
      <c r="U60" s="30" t="str">
        <f t="shared" si="10"/>
        <v/>
      </c>
      <c r="V60" s="30" t="str">
        <f t="shared" si="11"/>
        <v/>
      </c>
      <c r="W60" s="30" t="str">
        <f t="shared" si="12"/>
        <v/>
      </c>
      <c r="Y60" s="31" t="str">
        <f t="shared" si="13"/>
        <v/>
      </c>
      <c r="Z60" s="31" t="str">
        <f t="shared" si="14"/>
        <v/>
      </c>
      <c r="AA60" s="31" t="str">
        <f t="shared" si="15"/>
        <v/>
      </c>
      <c r="AB60" s="31" t="str">
        <f t="shared" si="16"/>
        <v/>
      </c>
      <c r="AC60" s="31" t="str">
        <f t="shared" si="17"/>
        <v/>
      </c>
      <c r="AD60" s="31" t="str">
        <f t="shared" si="18"/>
        <v/>
      </c>
      <c r="AE60" s="31" t="str">
        <f t="shared" si="19"/>
        <v/>
      </c>
      <c r="AF60" s="31" t="str">
        <f t="shared" si="20"/>
        <v/>
      </c>
      <c r="AG60" s="31" t="str">
        <f t="shared" si="21"/>
        <v/>
      </c>
      <c r="AH60" s="31" t="str">
        <f t="shared" si="22"/>
        <v/>
      </c>
    </row>
    <row r="61" spans="1:34" ht="15">
      <c r="A61" s="29" t="s">
        <v>113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3" t="str">
        <f t="shared" si="23"/>
        <v xml:space="preserve"> </v>
      </c>
      <c r="N61" s="30" t="str">
        <f t="shared" si="3"/>
        <v/>
      </c>
      <c r="O61" s="30" t="str">
        <f t="shared" si="4"/>
        <v/>
      </c>
      <c r="P61" s="30" t="str">
        <f t="shared" si="5"/>
        <v/>
      </c>
      <c r="Q61" s="30" t="str">
        <f t="shared" si="6"/>
        <v/>
      </c>
      <c r="R61" s="30" t="str">
        <f t="shared" si="7"/>
        <v/>
      </c>
      <c r="S61" s="30" t="str">
        <f t="shared" si="8"/>
        <v/>
      </c>
      <c r="T61" s="30" t="str">
        <f t="shared" si="9"/>
        <v/>
      </c>
      <c r="U61" s="30" t="str">
        <f t="shared" si="10"/>
        <v/>
      </c>
      <c r="V61" s="30" t="str">
        <f t="shared" si="11"/>
        <v/>
      </c>
      <c r="W61" s="30" t="str">
        <f t="shared" si="12"/>
        <v/>
      </c>
      <c r="Y61" s="31" t="str">
        <f t="shared" si="13"/>
        <v/>
      </c>
      <c r="Z61" s="31" t="str">
        <f t="shared" si="14"/>
        <v/>
      </c>
      <c r="AA61" s="31" t="str">
        <f t="shared" si="15"/>
        <v/>
      </c>
      <c r="AB61" s="31" t="str">
        <f t="shared" si="16"/>
        <v/>
      </c>
      <c r="AC61" s="31" t="str">
        <f t="shared" si="17"/>
        <v/>
      </c>
      <c r="AD61" s="31" t="str">
        <f t="shared" si="18"/>
        <v/>
      </c>
      <c r="AE61" s="31" t="str">
        <f t="shared" si="19"/>
        <v/>
      </c>
      <c r="AF61" s="31" t="str">
        <f t="shared" si="20"/>
        <v/>
      </c>
      <c r="AG61" s="31" t="str">
        <f t="shared" si="21"/>
        <v/>
      </c>
      <c r="AH61" s="31" t="str">
        <f t="shared" si="22"/>
        <v/>
      </c>
    </row>
    <row r="62" spans="1:34" ht="15">
      <c r="A62" s="29" t="s">
        <v>114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3" t="str">
        <f t="shared" si="23"/>
        <v xml:space="preserve"> </v>
      </c>
      <c r="N62" s="30" t="str">
        <f t="shared" si="3"/>
        <v/>
      </c>
      <c r="O62" s="30" t="str">
        <f t="shared" si="4"/>
        <v/>
      </c>
      <c r="P62" s="30" t="str">
        <f t="shared" si="5"/>
        <v/>
      </c>
      <c r="Q62" s="30" t="str">
        <f t="shared" si="6"/>
        <v/>
      </c>
      <c r="R62" s="30" t="str">
        <f t="shared" si="7"/>
        <v/>
      </c>
      <c r="S62" s="30" t="str">
        <f t="shared" si="8"/>
        <v/>
      </c>
      <c r="T62" s="30" t="str">
        <f t="shared" si="9"/>
        <v/>
      </c>
      <c r="U62" s="30" t="str">
        <f t="shared" si="10"/>
        <v/>
      </c>
      <c r="V62" s="30" t="str">
        <f t="shared" si="11"/>
        <v/>
      </c>
      <c r="W62" s="30" t="str">
        <f t="shared" si="12"/>
        <v/>
      </c>
      <c r="Y62" s="31" t="str">
        <f t="shared" si="13"/>
        <v/>
      </c>
      <c r="Z62" s="31" t="str">
        <f t="shared" si="14"/>
        <v/>
      </c>
      <c r="AA62" s="31" t="str">
        <f t="shared" si="15"/>
        <v/>
      </c>
      <c r="AB62" s="31" t="str">
        <f t="shared" si="16"/>
        <v/>
      </c>
      <c r="AC62" s="31" t="str">
        <f t="shared" si="17"/>
        <v/>
      </c>
      <c r="AD62" s="31" t="str">
        <f t="shared" si="18"/>
        <v/>
      </c>
      <c r="AE62" s="31" t="str">
        <f t="shared" si="19"/>
        <v/>
      </c>
      <c r="AF62" s="31" t="str">
        <f t="shared" si="20"/>
        <v/>
      </c>
      <c r="AG62" s="31" t="str">
        <f t="shared" si="21"/>
        <v/>
      </c>
      <c r="AH62" s="31" t="str">
        <f t="shared" si="22"/>
        <v/>
      </c>
    </row>
    <row r="63" spans="1:34" ht="15">
      <c r="A63" s="29" t="s">
        <v>115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3" t="str">
        <f t="shared" si="23"/>
        <v xml:space="preserve"> </v>
      </c>
      <c r="N63" s="30" t="str">
        <f t="shared" si="3"/>
        <v/>
      </c>
      <c r="O63" s="30" t="str">
        <f t="shared" si="4"/>
        <v/>
      </c>
      <c r="P63" s="30" t="str">
        <f t="shared" si="5"/>
        <v/>
      </c>
      <c r="Q63" s="30" t="str">
        <f t="shared" si="6"/>
        <v/>
      </c>
      <c r="R63" s="30" t="str">
        <f t="shared" si="7"/>
        <v/>
      </c>
      <c r="S63" s="30" t="str">
        <f t="shared" si="8"/>
        <v/>
      </c>
      <c r="T63" s="30" t="str">
        <f t="shared" si="9"/>
        <v/>
      </c>
      <c r="U63" s="30" t="str">
        <f t="shared" si="10"/>
        <v/>
      </c>
      <c r="V63" s="30" t="str">
        <f t="shared" si="11"/>
        <v/>
      </c>
      <c r="W63" s="30" t="str">
        <f t="shared" si="12"/>
        <v/>
      </c>
      <c r="Y63" s="31" t="str">
        <f t="shared" si="13"/>
        <v/>
      </c>
      <c r="Z63" s="31" t="str">
        <f t="shared" si="14"/>
        <v/>
      </c>
      <c r="AA63" s="31" t="str">
        <f t="shared" si="15"/>
        <v/>
      </c>
      <c r="AB63" s="31" t="str">
        <f t="shared" si="16"/>
        <v/>
      </c>
      <c r="AC63" s="31" t="str">
        <f t="shared" si="17"/>
        <v/>
      </c>
      <c r="AD63" s="31" t="str">
        <f t="shared" si="18"/>
        <v/>
      </c>
      <c r="AE63" s="31" t="str">
        <f t="shared" si="19"/>
        <v/>
      </c>
      <c r="AF63" s="31" t="str">
        <f t="shared" si="20"/>
        <v/>
      </c>
      <c r="AG63" s="31" t="str">
        <f t="shared" si="21"/>
        <v/>
      </c>
      <c r="AH63" s="31" t="str">
        <f t="shared" si="22"/>
        <v/>
      </c>
    </row>
    <row r="64" spans="1:34" ht="15">
      <c r="A64" s="29" t="s">
        <v>116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3" t="str">
        <f t="shared" si="23"/>
        <v xml:space="preserve"> </v>
      </c>
      <c r="N64" s="30" t="str">
        <f t="shared" si="3"/>
        <v/>
      </c>
      <c r="O64" s="30" t="str">
        <f t="shared" si="4"/>
        <v/>
      </c>
      <c r="P64" s="30" t="str">
        <f t="shared" si="5"/>
        <v/>
      </c>
      <c r="Q64" s="30" t="str">
        <f t="shared" si="6"/>
        <v/>
      </c>
      <c r="R64" s="30" t="str">
        <f t="shared" si="7"/>
        <v/>
      </c>
      <c r="S64" s="30" t="str">
        <f t="shared" si="8"/>
        <v/>
      </c>
      <c r="T64" s="30" t="str">
        <f t="shared" si="9"/>
        <v/>
      </c>
      <c r="U64" s="30" t="str">
        <f t="shared" si="10"/>
        <v/>
      </c>
      <c r="V64" s="30" t="str">
        <f t="shared" si="11"/>
        <v/>
      </c>
      <c r="W64" s="30" t="str">
        <f t="shared" si="12"/>
        <v/>
      </c>
      <c r="Y64" s="31" t="str">
        <f t="shared" si="13"/>
        <v/>
      </c>
      <c r="Z64" s="31" t="str">
        <f t="shared" si="14"/>
        <v/>
      </c>
      <c r="AA64" s="31" t="str">
        <f t="shared" si="15"/>
        <v/>
      </c>
      <c r="AB64" s="31" t="str">
        <f t="shared" si="16"/>
        <v/>
      </c>
      <c r="AC64" s="31" t="str">
        <f t="shared" si="17"/>
        <v/>
      </c>
      <c r="AD64" s="31" t="str">
        <f t="shared" si="18"/>
        <v/>
      </c>
      <c r="AE64" s="31" t="str">
        <f t="shared" si="19"/>
        <v/>
      </c>
      <c r="AF64" s="31" t="str">
        <f t="shared" si="20"/>
        <v/>
      </c>
      <c r="AG64" s="31" t="str">
        <f t="shared" si="21"/>
        <v/>
      </c>
      <c r="AH64" s="31" t="str">
        <f t="shared" si="22"/>
        <v/>
      </c>
    </row>
    <row r="65" spans="1:34" ht="15">
      <c r="A65" s="29" t="s">
        <v>117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3" t="str">
        <f t="shared" si="23"/>
        <v xml:space="preserve"> </v>
      </c>
      <c r="N65" s="30" t="str">
        <f t="shared" si="3"/>
        <v/>
      </c>
      <c r="O65" s="30" t="str">
        <f t="shared" si="4"/>
        <v/>
      </c>
      <c r="P65" s="30" t="str">
        <f t="shared" si="5"/>
        <v/>
      </c>
      <c r="Q65" s="30" t="str">
        <f t="shared" si="6"/>
        <v/>
      </c>
      <c r="R65" s="30" t="str">
        <f t="shared" si="7"/>
        <v/>
      </c>
      <c r="S65" s="30" t="str">
        <f t="shared" si="8"/>
        <v/>
      </c>
      <c r="T65" s="30" t="str">
        <f t="shared" si="9"/>
        <v/>
      </c>
      <c r="U65" s="30" t="str">
        <f t="shared" si="10"/>
        <v/>
      </c>
      <c r="V65" s="30" t="str">
        <f t="shared" si="11"/>
        <v/>
      </c>
      <c r="W65" s="30" t="str">
        <f t="shared" si="12"/>
        <v/>
      </c>
      <c r="Y65" s="31" t="str">
        <f t="shared" si="13"/>
        <v/>
      </c>
      <c r="Z65" s="31" t="str">
        <f t="shared" si="14"/>
        <v/>
      </c>
      <c r="AA65" s="31" t="str">
        <f t="shared" si="15"/>
        <v/>
      </c>
      <c r="AB65" s="31" t="str">
        <f t="shared" si="16"/>
        <v/>
      </c>
      <c r="AC65" s="31" t="str">
        <f t="shared" si="17"/>
        <v/>
      </c>
      <c r="AD65" s="31" t="str">
        <f t="shared" si="18"/>
        <v/>
      </c>
      <c r="AE65" s="31" t="str">
        <f t="shared" si="19"/>
        <v/>
      </c>
      <c r="AF65" s="31" t="str">
        <f t="shared" si="20"/>
        <v/>
      </c>
      <c r="AG65" s="31" t="str">
        <f t="shared" si="21"/>
        <v/>
      </c>
      <c r="AH65" s="31" t="str">
        <f t="shared" si="22"/>
        <v/>
      </c>
    </row>
    <row r="66" spans="1:34" ht="15">
      <c r="A66" s="29" t="s">
        <v>118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3" t="str">
        <f t="shared" si="23"/>
        <v xml:space="preserve"> </v>
      </c>
      <c r="N66" s="30" t="str">
        <f t="shared" si="3"/>
        <v/>
      </c>
      <c r="O66" s="30" t="str">
        <f t="shared" si="4"/>
        <v/>
      </c>
      <c r="P66" s="30" t="str">
        <f t="shared" si="5"/>
        <v/>
      </c>
      <c r="Q66" s="30" t="str">
        <f t="shared" si="6"/>
        <v/>
      </c>
      <c r="R66" s="30" t="str">
        <f t="shared" si="7"/>
        <v/>
      </c>
      <c r="S66" s="30" t="str">
        <f t="shared" si="8"/>
        <v/>
      </c>
      <c r="T66" s="30" t="str">
        <f t="shared" si="9"/>
        <v/>
      </c>
      <c r="U66" s="30" t="str">
        <f t="shared" si="10"/>
        <v/>
      </c>
      <c r="V66" s="30" t="str">
        <f t="shared" si="11"/>
        <v/>
      </c>
      <c r="W66" s="30" t="str">
        <f t="shared" si="12"/>
        <v/>
      </c>
      <c r="Y66" s="31" t="str">
        <f t="shared" si="13"/>
        <v/>
      </c>
      <c r="Z66" s="31" t="str">
        <f t="shared" si="14"/>
        <v/>
      </c>
      <c r="AA66" s="31" t="str">
        <f t="shared" si="15"/>
        <v/>
      </c>
      <c r="AB66" s="31" t="str">
        <f t="shared" si="16"/>
        <v/>
      </c>
      <c r="AC66" s="31" t="str">
        <f t="shared" si="17"/>
        <v/>
      </c>
      <c r="AD66" s="31" t="str">
        <f t="shared" si="18"/>
        <v/>
      </c>
      <c r="AE66" s="31" t="str">
        <f t="shared" si="19"/>
        <v/>
      </c>
      <c r="AF66" s="31" t="str">
        <f t="shared" si="20"/>
        <v/>
      </c>
      <c r="AG66" s="31" t="str">
        <f t="shared" si="21"/>
        <v/>
      </c>
      <c r="AH66" s="31" t="str">
        <f t="shared" si="22"/>
        <v/>
      </c>
    </row>
    <row r="67" spans="1:34" ht="15">
      <c r="A67" s="29" t="s">
        <v>119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3" t="str">
        <f t="shared" si="23"/>
        <v xml:space="preserve"> </v>
      </c>
      <c r="N67" s="30" t="str">
        <f t="shared" si="3"/>
        <v/>
      </c>
      <c r="O67" s="30" t="str">
        <f t="shared" si="4"/>
        <v/>
      </c>
      <c r="P67" s="30" t="str">
        <f t="shared" si="5"/>
        <v/>
      </c>
      <c r="Q67" s="30" t="str">
        <f t="shared" si="6"/>
        <v/>
      </c>
      <c r="R67" s="30" t="str">
        <f t="shared" si="7"/>
        <v/>
      </c>
      <c r="S67" s="30" t="str">
        <f t="shared" si="8"/>
        <v/>
      </c>
      <c r="T67" s="30" t="str">
        <f t="shared" si="9"/>
        <v/>
      </c>
      <c r="U67" s="30" t="str">
        <f t="shared" si="10"/>
        <v/>
      </c>
      <c r="V67" s="30" t="str">
        <f t="shared" si="11"/>
        <v/>
      </c>
      <c r="W67" s="30" t="str">
        <f t="shared" si="12"/>
        <v/>
      </c>
      <c r="Y67" s="31" t="str">
        <f t="shared" si="13"/>
        <v/>
      </c>
      <c r="Z67" s="31" t="str">
        <f t="shared" si="14"/>
        <v/>
      </c>
      <c r="AA67" s="31" t="str">
        <f t="shared" si="15"/>
        <v/>
      </c>
      <c r="AB67" s="31" t="str">
        <f t="shared" si="16"/>
        <v/>
      </c>
      <c r="AC67" s="31" t="str">
        <f t="shared" si="17"/>
        <v/>
      </c>
      <c r="AD67" s="31" t="str">
        <f t="shared" si="18"/>
        <v/>
      </c>
      <c r="AE67" s="31" t="str">
        <f t="shared" si="19"/>
        <v/>
      </c>
      <c r="AF67" s="31" t="str">
        <f t="shared" si="20"/>
        <v/>
      </c>
      <c r="AG67" s="31" t="str">
        <f t="shared" si="21"/>
        <v/>
      </c>
      <c r="AH67" s="31" t="str">
        <f t="shared" si="22"/>
        <v/>
      </c>
    </row>
    <row r="68" spans="1:34" ht="13.2" hidden="1">
      <c r="A68" s="33" t="s">
        <v>1</v>
      </c>
      <c r="B68" s="34">
        <f t="shared" ref="B68:L68" si="24">IF(COUNT(B18:B67)&gt;0,SUM(B18:B67)," ")</f>
        <v>62</v>
      </c>
      <c r="C68" s="34">
        <f t="shared" si="24"/>
        <v>52</v>
      </c>
      <c r="D68" s="34">
        <f t="shared" si="24"/>
        <v>53</v>
      </c>
      <c r="E68" s="34" t="str">
        <f t="shared" si="24"/>
        <v xml:space="preserve"> </v>
      </c>
      <c r="F68" s="34" t="str">
        <f t="shared" si="24"/>
        <v xml:space="preserve"> </v>
      </c>
      <c r="G68" s="34" t="str">
        <f t="shared" si="24"/>
        <v xml:space="preserve"> </v>
      </c>
      <c r="H68" s="34" t="str">
        <f t="shared" si="24"/>
        <v xml:space="preserve"> </v>
      </c>
      <c r="I68" s="34" t="str">
        <f t="shared" si="24"/>
        <v xml:space="preserve"> </v>
      </c>
      <c r="J68" s="34" t="str">
        <f t="shared" si="24"/>
        <v xml:space="preserve"> </v>
      </c>
      <c r="K68" s="34" t="str">
        <f t="shared" si="24"/>
        <v xml:space="preserve"> </v>
      </c>
      <c r="L68" s="13">
        <f t="shared" si="24"/>
        <v>167</v>
      </c>
    </row>
    <row r="69" spans="1:34" ht="12.75" hidden="1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34" ht="13.2" hidden="1">
      <c r="A70" s="34" t="s">
        <v>57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</row>
    <row r="71" spans="1:34" ht="13.2" hidden="1">
      <c r="A71" s="33" t="s">
        <v>58</v>
      </c>
      <c r="B71" s="34" t="s">
        <v>59</v>
      </c>
      <c r="C71" s="34" t="s">
        <v>60</v>
      </c>
      <c r="D71" s="34" t="s">
        <v>61</v>
      </c>
      <c r="E71" s="34" t="s">
        <v>62</v>
      </c>
      <c r="F71" s="34" t="s">
        <v>63</v>
      </c>
      <c r="G71" s="34" t="s">
        <v>64</v>
      </c>
      <c r="H71" s="34" t="s">
        <v>65</v>
      </c>
      <c r="I71" s="34" t="s">
        <v>66</v>
      </c>
      <c r="J71" s="34" t="s">
        <v>67</v>
      </c>
      <c r="K71" s="34" t="s">
        <v>68</v>
      </c>
    </row>
    <row r="72" spans="1:34" ht="13.2" hidden="1">
      <c r="A72" s="34">
        <v>1</v>
      </c>
      <c r="B72" s="35">
        <f>IF(COUNT(B18)=1,B$68*$L18/$L$68," ")</f>
        <v>14.107784431137725</v>
      </c>
      <c r="C72" s="36">
        <f t="shared" ref="C72:K72" si="25">IF(COUNT(C18)=1,C$68*$L18/$L$68," ")</f>
        <v>11.832335329341317</v>
      </c>
      <c r="D72" s="36">
        <f t="shared" si="25"/>
        <v>12.059880239520957</v>
      </c>
      <c r="E72" s="36" t="str">
        <f t="shared" si="25"/>
        <v xml:space="preserve"> </v>
      </c>
      <c r="F72" s="36" t="str">
        <f t="shared" si="25"/>
        <v xml:space="preserve"> </v>
      </c>
      <c r="G72" s="36" t="str">
        <f t="shared" si="25"/>
        <v xml:space="preserve"> </v>
      </c>
      <c r="H72" s="36" t="str">
        <f t="shared" si="25"/>
        <v xml:space="preserve"> </v>
      </c>
      <c r="I72" s="36" t="str">
        <f t="shared" si="25"/>
        <v xml:space="preserve"> </v>
      </c>
      <c r="J72" s="36" t="str">
        <f t="shared" si="25"/>
        <v xml:space="preserve"> </v>
      </c>
      <c r="K72" s="37" t="str">
        <f t="shared" si="25"/>
        <v xml:space="preserve"> </v>
      </c>
    </row>
    <row r="73" spans="1:34" ht="13.2" hidden="1">
      <c r="A73" s="34">
        <v>2</v>
      </c>
      <c r="B73" s="38">
        <f t="shared" ref="B73:K73" si="26">IF(COUNT(B19)=1,B$68*$L19/$L$68," ")</f>
        <v>12.251497005988025</v>
      </c>
      <c r="C73" s="39">
        <f t="shared" si="26"/>
        <v>10.275449101796408</v>
      </c>
      <c r="D73" s="39">
        <f t="shared" si="26"/>
        <v>10.473053892215569</v>
      </c>
      <c r="E73" s="39" t="str">
        <f t="shared" si="26"/>
        <v xml:space="preserve"> </v>
      </c>
      <c r="F73" s="39" t="str">
        <f t="shared" si="26"/>
        <v xml:space="preserve"> </v>
      </c>
      <c r="G73" s="39" t="str">
        <f t="shared" si="26"/>
        <v xml:space="preserve"> </v>
      </c>
      <c r="H73" s="39" t="str">
        <f t="shared" si="26"/>
        <v xml:space="preserve"> </v>
      </c>
      <c r="I73" s="39" t="str">
        <f t="shared" si="26"/>
        <v xml:space="preserve"> </v>
      </c>
      <c r="J73" s="39" t="str">
        <f t="shared" si="26"/>
        <v xml:space="preserve"> </v>
      </c>
      <c r="K73" s="40" t="str">
        <f t="shared" si="26"/>
        <v xml:space="preserve"> </v>
      </c>
    </row>
    <row r="74" spans="1:34" ht="13.2" hidden="1">
      <c r="A74" s="34">
        <v>3</v>
      </c>
      <c r="B74" s="38">
        <f t="shared" ref="B74:K74" si="27">IF(COUNT(B20)=1,B$68*$L20/$L$68," ")</f>
        <v>13.736526946107784</v>
      </c>
      <c r="C74" s="39">
        <f t="shared" si="27"/>
        <v>11.520958083832335</v>
      </c>
      <c r="D74" s="39">
        <f t="shared" si="27"/>
        <v>11.742514970059879</v>
      </c>
      <c r="E74" s="39" t="str">
        <f t="shared" si="27"/>
        <v xml:space="preserve"> </v>
      </c>
      <c r="F74" s="39" t="str">
        <f t="shared" si="27"/>
        <v xml:space="preserve"> </v>
      </c>
      <c r="G74" s="39" t="str">
        <f t="shared" si="27"/>
        <v xml:space="preserve"> </v>
      </c>
      <c r="H74" s="39" t="str">
        <f t="shared" si="27"/>
        <v xml:space="preserve"> </v>
      </c>
      <c r="I74" s="39" t="str">
        <f t="shared" si="27"/>
        <v xml:space="preserve"> </v>
      </c>
      <c r="J74" s="39" t="str">
        <f t="shared" si="27"/>
        <v xml:space="preserve"> </v>
      </c>
      <c r="K74" s="40" t="str">
        <f t="shared" si="27"/>
        <v xml:space="preserve"> </v>
      </c>
    </row>
    <row r="75" spans="1:34" ht="13.2" hidden="1">
      <c r="A75" s="34">
        <v>4</v>
      </c>
      <c r="B75" s="38">
        <f t="shared" ref="B75:K75" si="28">IF(COUNT(B21)=1,B$68*$L21/$L$68," ")</f>
        <v>21.904191616766468</v>
      </c>
      <c r="C75" s="39">
        <f t="shared" si="28"/>
        <v>18.37125748502994</v>
      </c>
      <c r="D75" s="39">
        <f t="shared" si="28"/>
        <v>18.724550898203592</v>
      </c>
      <c r="E75" s="39" t="str">
        <f t="shared" si="28"/>
        <v xml:space="preserve"> </v>
      </c>
      <c r="F75" s="39" t="str">
        <f t="shared" si="28"/>
        <v xml:space="preserve"> </v>
      </c>
      <c r="G75" s="39" t="str">
        <f t="shared" si="28"/>
        <v xml:space="preserve"> </v>
      </c>
      <c r="H75" s="39" t="str">
        <f t="shared" si="28"/>
        <v xml:space="preserve"> </v>
      </c>
      <c r="I75" s="39" t="str">
        <f t="shared" si="28"/>
        <v xml:space="preserve"> </v>
      </c>
      <c r="J75" s="39" t="str">
        <f t="shared" si="28"/>
        <v xml:space="preserve"> </v>
      </c>
      <c r="K75" s="40" t="str">
        <f t="shared" si="28"/>
        <v xml:space="preserve"> </v>
      </c>
    </row>
    <row r="76" spans="1:34" ht="13.2" hidden="1">
      <c r="A76" s="34">
        <v>5</v>
      </c>
      <c r="B76" s="38" t="str">
        <f t="shared" ref="B76:K76" si="29">IF(COUNT(B22)=1,B$68*$L22/$L$68," ")</f>
        <v xml:space="preserve"> </v>
      </c>
      <c r="C76" s="39" t="str">
        <f t="shared" si="29"/>
        <v xml:space="preserve"> </v>
      </c>
      <c r="D76" s="39" t="str">
        <f t="shared" si="29"/>
        <v xml:space="preserve"> </v>
      </c>
      <c r="E76" s="39" t="str">
        <f t="shared" si="29"/>
        <v xml:space="preserve"> </v>
      </c>
      <c r="F76" s="39" t="str">
        <f t="shared" si="29"/>
        <v xml:space="preserve"> </v>
      </c>
      <c r="G76" s="39" t="str">
        <f t="shared" si="29"/>
        <v xml:space="preserve"> </v>
      </c>
      <c r="H76" s="39" t="str">
        <f t="shared" si="29"/>
        <v xml:space="preserve"> </v>
      </c>
      <c r="I76" s="39" t="str">
        <f t="shared" si="29"/>
        <v xml:space="preserve"> </v>
      </c>
      <c r="J76" s="39" t="str">
        <f t="shared" si="29"/>
        <v xml:space="preserve"> </v>
      </c>
      <c r="K76" s="40" t="str">
        <f t="shared" si="29"/>
        <v xml:space="preserve"> </v>
      </c>
    </row>
    <row r="77" spans="1:34" ht="13.2" hidden="1">
      <c r="A77" s="34">
        <v>6</v>
      </c>
      <c r="B77" s="38" t="str">
        <f t="shared" ref="B77:K77" si="30">IF(COUNT(B23)=1,B$68*$L23/$L$68," ")</f>
        <v xml:space="preserve"> </v>
      </c>
      <c r="C77" s="39" t="str">
        <f t="shared" si="30"/>
        <v xml:space="preserve"> </v>
      </c>
      <c r="D77" s="39" t="str">
        <f t="shared" si="30"/>
        <v xml:space="preserve"> </v>
      </c>
      <c r="E77" s="39" t="str">
        <f t="shared" si="30"/>
        <v xml:space="preserve"> </v>
      </c>
      <c r="F77" s="39" t="str">
        <f t="shared" si="30"/>
        <v xml:space="preserve"> </v>
      </c>
      <c r="G77" s="39" t="str">
        <f t="shared" si="30"/>
        <v xml:space="preserve"> </v>
      </c>
      <c r="H77" s="39" t="str">
        <f t="shared" si="30"/>
        <v xml:space="preserve"> </v>
      </c>
      <c r="I77" s="39" t="str">
        <f t="shared" si="30"/>
        <v xml:space="preserve"> </v>
      </c>
      <c r="J77" s="39" t="str">
        <f t="shared" si="30"/>
        <v xml:space="preserve"> </v>
      </c>
      <c r="K77" s="40" t="str">
        <f t="shared" si="30"/>
        <v xml:space="preserve"> </v>
      </c>
    </row>
    <row r="78" spans="1:34" ht="13.2" hidden="1">
      <c r="A78" s="34">
        <v>7</v>
      </c>
      <c r="B78" s="38" t="str">
        <f t="shared" ref="B78:K78" si="31">IF(COUNT(B24)=1,B$68*$L24/$L$68," ")</f>
        <v xml:space="preserve"> </v>
      </c>
      <c r="C78" s="39" t="str">
        <f t="shared" si="31"/>
        <v xml:space="preserve"> </v>
      </c>
      <c r="D78" s="39" t="str">
        <f t="shared" si="31"/>
        <v xml:space="preserve"> </v>
      </c>
      <c r="E78" s="39" t="str">
        <f t="shared" si="31"/>
        <v xml:space="preserve"> </v>
      </c>
      <c r="F78" s="39" t="str">
        <f t="shared" si="31"/>
        <v xml:space="preserve"> </v>
      </c>
      <c r="G78" s="39" t="str">
        <f t="shared" si="31"/>
        <v xml:space="preserve"> </v>
      </c>
      <c r="H78" s="39" t="str">
        <f t="shared" si="31"/>
        <v xml:space="preserve"> </v>
      </c>
      <c r="I78" s="39" t="str">
        <f t="shared" si="31"/>
        <v xml:space="preserve"> </v>
      </c>
      <c r="J78" s="39" t="str">
        <f t="shared" si="31"/>
        <v xml:space="preserve"> </v>
      </c>
      <c r="K78" s="40" t="str">
        <f t="shared" si="31"/>
        <v xml:space="preserve"> </v>
      </c>
    </row>
    <row r="79" spans="1:34" ht="13.2" hidden="1">
      <c r="A79" s="34">
        <v>8</v>
      </c>
      <c r="B79" s="38" t="str">
        <f t="shared" ref="B79:K79" si="32">IF(COUNT(B25)=1,B$68*$L25/$L$68," ")</f>
        <v xml:space="preserve"> </v>
      </c>
      <c r="C79" s="39" t="str">
        <f t="shared" si="32"/>
        <v xml:space="preserve"> </v>
      </c>
      <c r="D79" s="39" t="str">
        <f t="shared" si="32"/>
        <v xml:space="preserve"> </v>
      </c>
      <c r="E79" s="39" t="str">
        <f t="shared" si="32"/>
        <v xml:space="preserve"> </v>
      </c>
      <c r="F79" s="39" t="str">
        <f t="shared" si="32"/>
        <v xml:space="preserve"> </v>
      </c>
      <c r="G79" s="39" t="str">
        <f t="shared" si="32"/>
        <v xml:space="preserve"> </v>
      </c>
      <c r="H79" s="39" t="str">
        <f t="shared" si="32"/>
        <v xml:space="preserve"> </v>
      </c>
      <c r="I79" s="39" t="str">
        <f t="shared" si="32"/>
        <v xml:space="preserve"> </v>
      </c>
      <c r="J79" s="39" t="str">
        <f t="shared" si="32"/>
        <v xml:space="preserve"> </v>
      </c>
      <c r="K79" s="40" t="str">
        <f t="shared" si="32"/>
        <v xml:space="preserve"> </v>
      </c>
    </row>
    <row r="80" spans="1:34" ht="13.2" hidden="1">
      <c r="A80" s="34">
        <v>9</v>
      </c>
      <c r="B80" s="38" t="str">
        <f t="shared" ref="B80:K80" si="33">IF(COUNT(B26)=1,B$68*$L26/$L$68," ")</f>
        <v xml:space="preserve"> </v>
      </c>
      <c r="C80" s="39" t="str">
        <f t="shared" si="33"/>
        <v xml:space="preserve"> </v>
      </c>
      <c r="D80" s="39" t="str">
        <f t="shared" si="33"/>
        <v xml:space="preserve"> </v>
      </c>
      <c r="E80" s="39" t="str">
        <f t="shared" si="33"/>
        <v xml:space="preserve"> </v>
      </c>
      <c r="F80" s="39" t="str">
        <f t="shared" si="33"/>
        <v xml:space="preserve"> </v>
      </c>
      <c r="G80" s="39" t="str">
        <f t="shared" si="33"/>
        <v xml:space="preserve"> </v>
      </c>
      <c r="H80" s="39" t="str">
        <f t="shared" si="33"/>
        <v xml:space="preserve"> </v>
      </c>
      <c r="I80" s="39" t="str">
        <f t="shared" si="33"/>
        <v xml:space="preserve"> </v>
      </c>
      <c r="J80" s="39" t="str">
        <f t="shared" si="33"/>
        <v xml:space="preserve"> </v>
      </c>
      <c r="K80" s="40" t="str">
        <f t="shared" si="33"/>
        <v xml:space="preserve"> </v>
      </c>
    </row>
    <row r="81" spans="1:11" ht="13.2" hidden="1">
      <c r="A81" s="34">
        <v>10</v>
      </c>
      <c r="B81" s="38" t="str">
        <f t="shared" ref="B81:K81" si="34">IF(COUNT(B27)=1,B$68*$L27/$L$68," ")</f>
        <v xml:space="preserve"> </v>
      </c>
      <c r="C81" s="39" t="str">
        <f t="shared" si="34"/>
        <v xml:space="preserve"> </v>
      </c>
      <c r="D81" s="39" t="str">
        <f t="shared" si="34"/>
        <v xml:space="preserve"> </v>
      </c>
      <c r="E81" s="39" t="str">
        <f t="shared" si="34"/>
        <v xml:space="preserve"> </v>
      </c>
      <c r="F81" s="39" t="str">
        <f t="shared" si="34"/>
        <v xml:space="preserve"> </v>
      </c>
      <c r="G81" s="39" t="str">
        <f t="shared" si="34"/>
        <v xml:space="preserve"> </v>
      </c>
      <c r="H81" s="39" t="str">
        <f t="shared" si="34"/>
        <v xml:space="preserve"> </v>
      </c>
      <c r="I81" s="39" t="str">
        <f t="shared" si="34"/>
        <v xml:space="preserve"> </v>
      </c>
      <c r="J81" s="39" t="str">
        <f t="shared" si="34"/>
        <v xml:space="preserve"> </v>
      </c>
      <c r="K81" s="40" t="str">
        <f t="shared" si="34"/>
        <v xml:space="preserve"> </v>
      </c>
    </row>
    <row r="82" spans="1:11" ht="13.2" hidden="1">
      <c r="A82" s="34">
        <v>11</v>
      </c>
      <c r="B82" s="38" t="str">
        <f t="shared" ref="B82:K82" si="35">IF(COUNT(B28)=1,B$68*$L28/$L$68," ")</f>
        <v xml:space="preserve"> </v>
      </c>
      <c r="C82" s="39" t="str">
        <f t="shared" si="35"/>
        <v xml:space="preserve"> </v>
      </c>
      <c r="D82" s="39" t="str">
        <f t="shared" si="35"/>
        <v xml:space="preserve"> </v>
      </c>
      <c r="E82" s="39" t="str">
        <f t="shared" si="35"/>
        <v xml:space="preserve"> </v>
      </c>
      <c r="F82" s="39" t="str">
        <f t="shared" si="35"/>
        <v xml:space="preserve"> </v>
      </c>
      <c r="G82" s="39" t="str">
        <f t="shared" si="35"/>
        <v xml:space="preserve"> </v>
      </c>
      <c r="H82" s="39" t="str">
        <f t="shared" si="35"/>
        <v xml:space="preserve"> </v>
      </c>
      <c r="I82" s="39" t="str">
        <f t="shared" si="35"/>
        <v xml:space="preserve"> </v>
      </c>
      <c r="J82" s="39" t="str">
        <f t="shared" si="35"/>
        <v xml:space="preserve"> </v>
      </c>
      <c r="K82" s="40" t="str">
        <f t="shared" si="35"/>
        <v xml:space="preserve"> </v>
      </c>
    </row>
    <row r="83" spans="1:11" ht="13.2" hidden="1">
      <c r="A83" s="34">
        <v>12</v>
      </c>
      <c r="B83" s="38" t="str">
        <f t="shared" ref="B83:K83" si="36">IF(COUNT(B29)=1,B$68*$L29/$L$68," ")</f>
        <v xml:space="preserve"> </v>
      </c>
      <c r="C83" s="39" t="str">
        <f t="shared" si="36"/>
        <v xml:space="preserve"> </v>
      </c>
      <c r="D83" s="39" t="str">
        <f t="shared" si="36"/>
        <v xml:space="preserve"> </v>
      </c>
      <c r="E83" s="39" t="str">
        <f t="shared" si="36"/>
        <v xml:space="preserve"> </v>
      </c>
      <c r="F83" s="39" t="str">
        <f t="shared" si="36"/>
        <v xml:space="preserve"> </v>
      </c>
      <c r="G83" s="39" t="str">
        <f t="shared" si="36"/>
        <v xml:space="preserve"> </v>
      </c>
      <c r="H83" s="39" t="str">
        <f t="shared" si="36"/>
        <v xml:space="preserve"> </v>
      </c>
      <c r="I83" s="39" t="str">
        <f t="shared" si="36"/>
        <v xml:space="preserve"> </v>
      </c>
      <c r="J83" s="39" t="str">
        <f t="shared" si="36"/>
        <v xml:space="preserve"> </v>
      </c>
      <c r="K83" s="40" t="str">
        <f t="shared" si="36"/>
        <v xml:space="preserve"> </v>
      </c>
    </row>
    <row r="84" spans="1:11" ht="13.2" hidden="1">
      <c r="A84" s="34">
        <v>13</v>
      </c>
      <c r="B84" s="38" t="str">
        <f t="shared" ref="B84:K84" si="37">IF(COUNT(B30)=1,B$68*$L30/$L$68," ")</f>
        <v xml:space="preserve"> </v>
      </c>
      <c r="C84" s="39" t="str">
        <f t="shared" si="37"/>
        <v xml:space="preserve"> </v>
      </c>
      <c r="D84" s="39" t="str">
        <f t="shared" si="37"/>
        <v xml:space="preserve"> </v>
      </c>
      <c r="E84" s="39" t="str">
        <f t="shared" si="37"/>
        <v xml:space="preserve"> </v>
      </c>
      <c r="F84" s="39" t="str">
        <f t="shared" si="37"/>
        <v xml:space="preserve"> </v>
      </c>
      <c r="G84" s="39" t="str">
        <f t="shared" si="37"/>
        <v xml:space="preserve"> </v>
      </c>
      <c r="H84" s="39" t="str">
        <f t="shared" si="37"/>
        <v xml:space="preserve"> </v>
      </c>
      <c r="I84" s="39" t="str">
        <f t="shared" si="37"/>
        <v xml:space="preserve"> </v>
      </c>
      <c r="J84" s="39" t="str">
        <f t="shared" si="37"/>
        <v xml:space="preserve"> </v>
      </c>
      <c r="K84" s="40" t="str">
        <f t="shared" si="37"/>
        <v xml:space="preserve"> </v>
      </c>
    </row>
    <row r="85" spans="1:11" ht="13.2" hidden="1">
      <c r="A85" s="34">
        <v>14</v>
      </c>
      <c r="B85" s="38" t="str">
        <f t="shared" ref="B85:K85" si="38">IF(COUNT(B31)=1,B$68*$L31/$L$68," ")</f>
        <v xml:space="preserve"> </v>
      </c>
      <c r="C85" s="39" t="str">
        <f t="shared" si="38"/>
        <v xml:space="preserve"> </v>
      </c>
      <c r="D85" s="39" t="str">
        <f t="shared" si="38"/>
        <v xml:space="preserve"> </v>
      </c>
      <c r="E85" s="39" t="str">
        <f t="shared" si="38"/>
        <v xml:space="preserve"> </v>
      </c>
      <c r="F85" s="39" t="str">
        <f t="shared" si="38"/>
        <v xml:space="preserve"> </v>
      </c>
      <c r="G85" s="39" t="str">
        <f t="shared" si="38"/>
        <v xml:space="preserve"> </v>
      </c>
      <c r="H85" s="39" t="str">
        <f t="shared" si="38"/>
        <v xml:space="preserve"> </v>
      </c>
      <c r="I85" s="39" t="str">
        <f t="shared" si="38"/>
        <v xml:space="preserve"> </v>
      </c>
      <c r="J85" s="39" t="str">
        <f t="shared" si="38"/>
        <v xml:space="preserve"> </v>
      </c>
      <c r="K85" s="40" t="str">
        <f t="shared" si="38"/>
        <v xml:space="preserve"> </v>
      </c>
    </row>
    <row r="86" spans="1:11" ht="13.2" hidden="1">
      <c r="A86" s="34">
        <v>15</v>
      </c>
      <c r="B86" s="38" t="str">
        <f t="shared" ref="B86:K86" si="39">IF(COUNT(B32)=1,B$68*$L32/$L$68," ")</f>
        <v xml:space="preserve"> </v>
      </c>
      <c r="C86" s="39" t="str">
        <f t="shared" si="39"/>
        <v xml:space="preserve"> </v>
      </c>
      <c r="D86" s="39" t="str">
        <f t="shared" si="39"/>
        <v xml:space="preserve"> </v>
      </c>
      <c r="E86" s="39" t="str">
        <f t="shared" si="39"/>
        <v xml:space="preserve"> </v>
      </c>
      <c r="F86" s="39" t="str">
        <f t="shared" si="39"/>
        <v xml:space="preserve"> </v>
      </c>
      <c r="G86" s="39" t="str">
        <f t="shared" si="39"/>
        <v xml:space="preserve"> </v>
      </c>
      <c r="H86" s="39" t="str">
        <f t="shared" si="39"/>
        <v xml:space="preserve"> </v>
      </c>
      <c r="I86" s="39" t="str">
        <f t="shared" si="39"/>
        <v xml:space="preserve"> </v>
      </c>
      <c r="J86" s="39" t="str">
        <f t="shared" si="39"/>
        <v xml:space="preserve"> </v>
      </c>
      <c r="K86" s="40" t="str">
        <f t="shared" si="39"/>
        <v xml:space="preserve"> </v>
      </c>
    </row>
    <row r="87" spans="1:11" ht="13.2" hidden="1">
      <c r="A87" s="34">
        <v>16</v>
      </c>
      <c r="B87" s="38" t="str">
        <f t="shared" ref="B87:K87" si="40">IF(COUNT(B33)=1,B$68*$L33/$L$68," ")</f>
        <v xml:space="preserve"> </v>
      </c>
      <c r="C87" s="39" t="str">
        <f t="shared" si="40"/>
        <v xml:space="preserve"> </v>
      </c>
      <c r="D87" s="39" t="str">
        <f t="shared" si="40"/>
        <v xml:space="preserve"> </v>
      </c>
      <c r="E87" s="39" t="str">
        <f t="shared" si="40"/>
        <v xml:space="preserve"> </v>
      </c>
      <c r="F87" s="39" t="str">
        <f t="shared" si="40"/>
        <v xml:space="preserve"> </v>
      </c>
      <c r="G87" s="39" t="str">
        <f t="shared" si="40"/>
        <v xml:space="preserve"> </v>
      </c>
      <c r="H87" s="39" t="str">
        <f t="shared" si="40"/>
        <v xml:space="preserve"> </v>
      </c>
      <c r="I87" s="39" t="str">
        <f t="shared" si="40"/>
        <v xml:space="preserve"> </v>
      </c>
      <c r="J87" s="39" t="str">
        <f t="shared" si="40"/>
        <v xml:space="preserve"> </v>
      </c>
      <c r="K87" s="40" t="str">
        <f t="shared" si="40"/>
        <v xml:space="preserve"> </v>
      </c>
    </row>
    <row r="88" spans="1:11" ht="13.2" hidden="1">
      <c r="A88" s="34">
        <v>17</v>
      </c>
      <c r="B88" s="38" t="str">
        <f t="shared" ref="B88:K88" si="41">IF(COUNT(B34)=1,B$68*$L34/$L$68," ")</f>
        <v xml:space="preserve"> </v>
      </c>
      <c r="C88" s="39" t="str">
        <f t="shared" si="41"/>
        <v xml:space="preserve"> </v>
      </c>
      <c r="D88" s="39" t="str">
        <f t="shared" si="41"/>
        <v xml:space="preserve"> </v>
      </c>
      <c r="E88" s="39" t="str">
        <f t="shared" si="41"/>
        <v xml:space="preserve"> </v>
      </c>
      <c r="F88" s="39" t="str">
        <f t="shared" si="41"/>
        <v xml:space="preserve"> </v>
      </c>
      <c r="G88" s="39" t="str">
        <f t="shared" si="41"/>
        <v xml:space="preserve"> </v>
      </c>
      <c r="H88" s="39" t="str">
        <f t="shared" si="41"/>
        <v xml:space="preserve"> </v>
      </c>
      <c r="I88" s="39" t="str">
        <f t="shared" si="41"/>
        <v xml:space="preserve"> </v>
      </c>
      <c r="J88" s="39" t="str">
        <f t="shared" si="41"/>
        <v xml:space="preserve"> </v>
      </c>
      <c r="K88" s="40" t="str">
        <f t="shared" si="41"/>
        <v xml:space="preserve"> </v>
      </c>
    </row>
    <row r="89" spans="1:11" ht="13.2" hidden="1">
      <c r="A89" s="34">
        <v>18</v>
      </c>
      <c r="B89" s="38" t="str">
        <f t="shared" ref="B89:K89" si="42">IF(COUNT(B35)=1,B$68*$L35/$L$68," ")</f>
        <v xml:space="preserve"> </v>
      </c>
      <c r="C89" s="39" t="str">
        <f t="shared" si="42"/>
        <v xml:space="preserve"> </v>
      </c>
      <c r="D89" s="39" t="str">
        <f t="shared" si="42"/>
        <v xml:space="preserve"> </v>
      </c>
      <c r="E89" s="39" t="str">
        <f t="shared" si="42"/>
        <v xml:space="preserve"> </v>
      </c>
      <c r="F89" s="39" t="str">
        <f t="shared" si="42"/>
        <v xml:space="preserve"> </v>
      </c>
      <c r="G89" s="39" t="str">
        <f t="shared" si="42"/>
        <v xml:space="preserve"> </v>
      </c>
      <c r="H89" s="39" t="str">
        <f t="shared" si="42"/>
        <v xml:space="preserve"> </v>
      </c>
      <c r="I89" s="39" t="str">
        <f t="shared" si="42"/>
        <v xml:space="preserve"> </v>
      </c>
      <c r="J89" s="39" t="str">
        <f t="shared" si="42"/>
        <v xml:space="preserve"> </v>
      </c>
      <c r="K89" s="40" t="str">
        <f t="shared" si="42"/>
        <v xml:space="preserve"> </v>
      </c>
    </row>
    <row r="90" spans="1:11" ht="13.2" hidden="1">
      <c r="A90" s="34">
        <v>19</v>
      </c>
      <c r="B90" s="38" t="str">
        <f t="shared" ref="B90:K90" si="43">IF(COUNT(B36)=1,B$68*$L36/$L$68," ")</f>
        <v xml:space="preserve"> </v>
      </c>
      <c r="C90" s="39" t="str">
        <f t="shared" si="43"/>
        <v xml:space="preserve"> </v>
      </c>
      <c r="D90" s="39" t="str">
        <f t="shared" si="43"/>
        <v xml:space="preserve"> </v>
      </c>
      <c r="E90" s="39" t="str">
        <f t="shared" si="43"/>
        <v xml:space="preserve"> </v>
      </c>
      <c r="F90" s="39" t="str">
        <f t="shared" si="43"/>
        <v xml:space="preserve"> </v>
      </c>
      <c r="G90" s="39" t="str">
        <f t="shared" si="43"/>
        <v xml:space="preserve"> </v>
      </c>
      <c r="H90" s="39" t="str">
        <f t="shared" si="43"/>
        <v xml:space="preserve"> </v>
      </c>
      <c r="I90" s="39" t="str">
        <f t="shared" si="43"/>
        <v xml:space="preserve"> </v>
      </c>
      <c r="J90" s="39" t="str">
        <f t="shared" si="43"/>
        <v xml:space="preserve"> </v>
      </c>
      <c r="K90" s="40" t="str">
        <f t="shared" si="43"/>
        <v xml:space="preserve"> </v>
      </c>
    </row>
    <row r="91" spans="1:11" ht="13.2" hidden="1">
      <c r="A91" s="34">
        <v>20</v>
      </c>
      <c r="B91" s="38" t="str">
        <f t="shared" ref="B91:K91" si="44">IF(COUNT(B37)=1,B$68*$L37/$L$68," ")</f>
        <v xml:space="preserve"> </v>
      </c>
      <c r="C91" s="39" t="str">
        <f t="shared" si="44"/>
        <v xml:space="preserve"> </v>
      </c>
      <c r="D91" s="39" t="str">
        <f t="shared" si="44"/>
        <v xml:space="preserve"> </v>
      </c>
      <c r="E91" s="39" t="str">
        <f t="shared" si="44"/>
        <v xml:space="preserve"> </v>
      </c>
      <c r="F91" s="39" t="str">
        <f t="shared" si="44"/>
        <v xml:space="preserve"> </v>
      </c>
      <c r="G91" s="39" t="str">
        <f t="shared" si="44"/>
        <v xml:space="preserve"> </v>
      </c>
      <c r="H91" s="39" t="str">
        <f t="shared" si="44"/>
        <v xml:space="preserve"> </v>
      </c>
      <c r="I91" s="39" t="str">
        <f t="shared" si="44"/>
        <v xml:space="preserve"> </v>
      </c>
      <c r="J91" s="39" t="str">
        <f t="shared" si="44"/>
        <v xml:space="preserve"> </v>
      </c>
      <c r="K91" s="40" t="str">
        <f t="shared" si="44"/>
        <v xml:space="preserve"> </v>
      </c>
    </row>
    <row r="92" spans="1:11" ht="13.2" hidden="1">
      <c r="A92" s="34">
        <v>21</v>
      </c>
      <c r="B92" s="38" t="str">
        <f t="shared" ref="B92:K92" si="45">IF(COUNT(B38)=1,B$68*$L38/$L$68," ")</f>
        <v xml:space="preserve"> </v>
      </c>
      <c r="C92" s="39" t="str">
        <f t="shared" si="45"/>
        <v xml:space="preserve"> </v>
      </c>
      <c r="D92" s="39" t="str">
        <f t="shared" si="45"/>
        <v xml:space="preserve"> </v>
      </c>
      <c r="E92" s="39" t="str">
        <f t="shared" si="45"/>
        <v xml:space="preserve"> </v>
      </c>
      <c r="F92" s="39" t="str">
        <f t="shared" si="45"/>
        <v xml:space="preserve"> </v>
      </c>
      <c r="G92" s="39" t="str">
        <f t="shared" si="45"/>
        <v xml:space="preserve"> </v>
      </c>
      <c r="H92" s="39" t="str">
        <f t="shared" si="45"/>
        <v xml:space="preserve"> </v>
      </c>
      <c r="I92" s="39" t="str">
        <f t="shared" si="45"/>
        <v xml:space="preserve"> </v>
      </c>
      <c r="J92" s="39" t="str">
        <f t="shared" si="45"/>
        <v xml:space="preserve"> </v>
      </c>
      <c r="K92" s="40" t="str">
        <f t="shared" si="45"/>
        <v xml:space="preserve"> </v>
      </c>
    </row>
    <row r="93" spans="1:11" ht="13.2" hidden="1">
      <c r="A93" s="34">
        <v>22</v>
      </c>
      <c r="B93" s="38" t="str">
        <f t="shared" ref="B93:K93" si="46">IF(COUNT(B39)=1,B$68*$L39/$L$68," ")</f>
        <v xml:space="preserve"> </v>
      </c>
      <c r="C93" s="39" t="str">
        <f t="shared" si="46"/>
        <v xml:space="preserve"> </v>
      </c>
      <c r="D93" s="39" t="str">
        <f t="shared" si="46"/>
        <v xml:space="preserve"> </v>
      </c>
      <c r="E93" s="39" t="str">
        <f t="shared" si="46"/>
        <v xml:space="preserve"> </v>
      </c>
      <c r="F93" s="39" t="str">
        <f t="shared" si="46"/>
        <v xml:space="preserve"> </v>
      </c>
      <c r="G93" s="39" t="str">
        <f t="shared" si="46"/>
        <v xml:space="preserve"> </v>
      </c>
      <c r="H93" s="39" t="str">
        <f t="shared" si="46"/>
        <v xml:space="preserve"> </v>
      </c>
      <c r="I93" s="39" t="str">
        <f t="shared" si="46"/>
        <v xml:space="preserve"> </v>
      </c>
      <c r="J93" s="39" t="str">
        <f t="shared" si="46"/>
        <v xml:space="preserve"> </v>
      </c>
      <c r="K93" s="40" t="str">
        <f t="shared" si="46"/>
        <v xml:space="preserve"> </v>
      </c>
    </row>
    <row r="94" spans="1:11" ht="13.2" hidden="1">
      <c r="A94" s="34">
        <v>23</v>
      </c>
      <c r="B94" s="38" t="str">
        <f t="shared" ref="B94:K94" si="47">IF(COUNT(B40)=1,B$68*$L40/$L$68," ")</f>
        <v xml:space="preserve"> </v>
      </c>
      <c r="C94" s="39" t="str">
        <f t="shared" si="47"/>
        <v xml:space="preserve"> </v>
      </c>
      <c r="D94" s="39" t="str">
        <f t="shared" si="47"/>
        <v xml:space="preserve"> </v>
      </c>
      <c r="E94" s="39" t="str">
        <f t="shared" si="47"/>
        <v xml:space="preserve"> </v>
      </c>
      <c r="F94" s="39" t="str">
        <f t="shared" si="47"/>
        <v xml:space="preserve"> </v>
      </c>
      <c r="G94" s="39" t="str">
        <f t="shared" si="47"/>
        <v xml:space="preserve"> </v>
      </c>
      <c r="H94" s="39" t="str">
        <f t="shared" si="47"/>
        <v xml:space="preserve"> </v>
      </c>
      <c r="I94" s="39" t="str">
        <f t="shared" si="47"/>
        <v xml:space="preserve"> </v>
      </c>
      <c r="J94" s="39" t="str">
        <f t="shared" si="47"/>
        <v xml:space="preserve"> </v>
      </c>
      <c r="K94" s="40" t="str">
        <f t="shared" si="47"/>
        <v xml:space="preserve"> </v>
      </c>
    </row>
    <row r="95" spans="1:11" ht="13.2" hidden="1">
      <c r="A95" s="34">
        <v>24</v>
      </c>
      <c r="B95" s="38" t="str">
        <f t="shared" ref="B95:K95" si="48">IF(COUNT(B41)=1,B$68*$L41/$L$68," ")</f>
        <v xml:space="preserve"> </v>
      </c>
      <c r="C95" s="39" t="str">
        <f t="shared" si="48"/>
        <v xml:space="preserve"> </v>
      </c>
      <c r="D95" s="39" t="str">
        <f t="shared" si="48"/>
        <v xml:space="preserve"> </v>
      </c>
      <c r="E95" s="39" t="str">
        <f t="shared" si="48"/>
        <v xml:space="preserve"> </v>
      </c>
      <c r="F95" s="39" t="str">
        <f t="shared" si="48"/>
        <v xml:space="preserve"> </v>
      </c>
      <c r="G95" s="39" t="str">
        <f t="shared" si="48"/>
        <v xml:space="preserve"> </v>
      </c>
      <c r="H95" s="39" t="str">
        <f t="shared" si="48"/>
        <v xml:space="preserve"> </v>
      </c>
      <c r="I95" s="39" t="str">
        <f t="shared" si="48"/>
        <v xml:space="preserve"> </v>
      </c>
      <c r="J95" s="39" t="str">
        <f t="shared" si="48"/>
        <v xml:space="preserve"> </v>
      </c>
      <c r="K95" s="40" t="str">
        <f t="shared" si="48"/>
        <v xml:space="preserve"> </v>
      </c>
    </row>
    <row r="96" spans="1:11" ht="13.2" hidden="1">
      <c r="A96" s="34">
        <v>25</v>
      </c>
      <c r="B96" s="38" t="str">
        <f t="shared" ref="B96:K96" si="49">IF(COUNT(B42)=1,B$68*$L42/$L$68," ")</f>
        <v xml:space="preserve"> </v>
      </c>
      <c r="C96" s="39" t="str">
        <f t="shared" si="49"/>
        <v xml:space="preserve"> </v>
      </c>
      <c r="D96" s="39" t="str">
        <f t="shared" si="49"/>
        <v xml:space="preserve"> </v>
      </c>
      <c r="E96" s="39" t="str">
        <f t="shared" si="49"/>
        <v xml:space="preserve"> </v>
      </c>
      <c r="F96" s="39" t="str">
        <f t="shared" si="49"/>
        <v xml:space="preserve"> </v>
      </c>
      <c r="G96" s="39" t="str">
        <f t="shared" si="49"/>
        <v xml:space="preserve"> </v>
      </c>
      <c r="H96" s="39" t="str">
        <f t="shared" si="49"/>
        <v xml:space="preserve"> </v>
      </c>
      <c r="I96" s="39" t="str">
        <f t="shared" si="49"/>
        <v xml:space="preserve"> </v>
      </c>
      <c r="J96" s="39" t="str">
        <f t="shared" si="49"/>
        <v xml:space="preserve"> </v>
      </c>
      <c r="K96" s="40" t="str">
        <f t="shared" si="49"/>
        <v xml:space="preserve"> </v>
      </c>
    </row>
    <row r="97" spans="1:11" ht="13.2" hidden="1">
      <c r="A97" s="34">
        <v>26</v>
      </c>
      <c r="B97" s="38" t="str">
        <f t="shared" ref="B97:K97" si="50">IF(COUNT(B43)=1,B$68*$L43/$L$68," ")</f>
        <v xml:space="preserve"> </v>
      </c>
      <c r="C97" s="39" t="str">
        <f t="shared" si="50"/>
        <v xml:space="preserve"> </v>
      </c>
      <c r="D97" s="39" t="str">
        <f t="shared" si="50"/>
        <v xml:space="preserve"> </v>
      </c>
      <c r="E97" s="39" t="str">
        <f t="shared" si="50"/>
        <v xml:space="preserve"> </v>
      </c>
      <c r="F97" s="39" t="str">
        <f t="shared" si="50"/>
        <v xml:space="preserve"> </v>
      </c>
      <c r="G97" s="39" t="str">
        <f t="shared" si="50"/>
        <v xml:space="preserve"> </v>
      </c>
      <c r="H97" s="39" t="str">
        <f t="shared" si="50"/>
        <v xml:space="preserve"> </v>
      </c>
      <c r="I97" s="39" t="str">
        <f t="shared" si="50"/>
        <v xml:space="preserve"> </v>
      </c>
      <c r="J97" s="39" t="str">
        <f t="shared" si="50"/>
        <v xml:space="preserve"> </v>
      </c>
      <c r="K97" s="40" t="str">
        <f t="shared" si="50"/>
        <v xml:space="preserve"> </v>
      </c>
    </row>
    <row r="98" spans="1:11" ht="13.2" hidden="1">
      <c r="A98" s="34">
        <v>27</v>
      </c>
      <c r="B98" s="38" t="str">
        <f t="shared" ref="B98:K98" si="51">IF(COUNT(B44)=1,B$68*$L44/$L$68," ")</f>
        <v xml:space="preserve"> </v>
      </c>
      <c r="C98" s="39" t="str">
        <f t="shared" si="51"/>
        <v xml:space="preserve"> </v>
      </c>
      <c r="D98" s="39" t="str">
        <f t="shared" si="51"/>
        <v xml:space="preserve"> </v>
      </c>
      <c r="E98" s="39" t="str">
        <f t="shared" si="51"/>
        <v xml:space="preserve"> </v>
      </c>
      <c r="F98" s="39" t="str">
        <f t="shared" si="51"/>
        <v xml:space="preserve"> </v>
      </c>
      <c r="G98" s="39" t="str">
        <f t="shared" si="51"/>
        <v xml:space="preserve"> </v>
      </c>
      <c r="H98" s="39" t="str">
        <f t="shared" si="51"/>
        <v xml:space="preserve"> </v>
      </c>
      <c r="I98" s="39" t="str">
        <f t="shared" si="51"/>
        <v xml:space="preserve"> </v>
      </c>
      <c r="J98" s="39" t="str">
        <f t="shared" si="51"/>
        <v xml:space="preserve"> </v>
      </c>
      <c r="K98" s="40" t="str">
        <f t="shared" si="51"/>
        <v xml:space="preserve"> </v>
      </c>
    </row>
    <row r="99" spans="1:11" ht="13.2" hidden="1">
      <c r="A99" s="34">
        <v>28</v>
      </c>
      <c r="B99" s="38" t="str">
        <f t="shared" ref="B99:K99" si="52">IF(COUNT(B45)=1,B$68*$L45/$L$68," ")</f>
        <v xml:space="preserve"> </v>
      </c>
      <c r="C99" s="39" t="str">
        <f t="shared" si="52"/>
        <v xml:space="preserve"> </v>
      </c>
      <c r="D99" s="39" t="str">
        <f t="shared" si="52"/>
        <v xml:space="preserve"> </v>
      </c>
      <c r="E99" s="39" t="str">
        <f t="shared" si="52"/>
        <v xml:space="preserve"> </v>
      </c>
      <c r="F99" s="39" t="str">
        <f t="shared" si="52"/>
        <v xml:space="preserve"> </v>
      </c>
      <c r="G99" s="39" t="str">
        <f t="shared" si="52"/>
        <v xml:space="preserve"> </v>
      </c>
      <c r="H99" s="39" t="str">
        <f t="shared" si="52"/>
        <v xml:space="preserve"> </v>
      </c>
      <c r="I99" s="39" t="str">
        <f t="shared" si="52"/>
        <v xml:space="preserve"> </v>
      </c>
      <c r="J99" s="39" t="str">
        <f t="shared" si="52"/>
        <v xml:space="preserve"> </v>
      </c>
      <c r="K99" s="40" t="str">
        <f t="shared" si="52"/>
        <v xml:space="preserve"> </v>
      </c>
    </row>
    <row r="100" spans="1:11" ht="13.2" hidden="1">
      <c r="A100" s="34">
        <v>29</v>
      </c>
      <c r="B100" s="38" t="str">
        <f t="shared" ref="B100:K100" si="53">IF(COUNT(B46)=1,B$68*$L46/$L$68," ")</f>
        <v xml:space="preserve"> </v>
      </c>
      <c r="C100" s="39" t="str">
        <f t="shared" si="53"/>
        <v xml:space="preserve"> </v>
      </c>
      <c r="D100" s="39" t="str">
        <f t="shared" si="53"/>
        <v xml:space="preserve"> </v>
      </c>
      <c r="E100" s="39" t="str">
        <f t="shared" si="53"/>
        <v xml:space="preserve"> </v>
      </c>
      <c r="F100" s="39" t="str">
        <f t="shared" si="53"/>
        <v xml:space="preserve"> </v>
      </c>
      <c r="G100" s="39" t="str">
        <f t="shared" si="53"/>
        <v xml:space="preserve"> </v>
      </c>
      <c r="H100" s="39" t="str">
        <f t="shared" si="53"/>
        <v xml:space="preserve"> </v>
      </c>
      <c r="I100" s="39" t="str">
        <f t="shared" si="53"/>
        <v xml:space="preserve"> </v>
      </c>
      <c r="J100" s="39" t="str">
        <f t="shared" si="53"/>
        <v xml:space="preserve"> </v>
      </c>
      <c r="K100" s="40" t="str">
        <f t="shared" si="53"/>
        <v xml:space="preserve"> </v>
      </c>
    </row>
    <row r="101" spans="1:11" ht="13.2" hidden="1">
      <c r="A101" s="34">
        <v>30</v>
      </c>
      <c r="B101" s="38" t="str">
        <f t="shared" ref="B101:K101" si="54">IF(COUNT(B47)=1,B$68*$L47/$L$68," ")</f>
        <v xml:space="preserve"> </v>
      </c>
      <c r="C101" s="39" t="str">
        <f t="shared" si="54"/>
        <v xml:space="preserve"> </v>
      </c>
      <c r="D101" s="39" t="str">
        <f t="shared" si="54"/>
        <v xml:space="preserve"> </v>
      </c>
      <c r="E101" s="39" t="str">
        <f t="shared" si="54"/>
        <v xml:space="preserve"> </v>
      </c>
      <c r="F101" s="39" t="str">
        <f t="shared" si="54"/>
        <v xml:space="preserve"> </v>
      </c>
      <c r="G101" s="39" t="str">
        <f t="shared" si="54"/>
        <v xml:space="preserve"> </v>
      </c>
      <c r="H101" s="39" t="str">
        <f t="shared" si="54"/>
        <v xml:space="preserve"> </v>
      </c>
      <c r="I101" s="39" t="str">
        <f t="shared" si="54"/>
        <v xml:space="preserve"> </v>
      </c>
      <c r="J101" s="39" t="str">
        <f t="shared" si="54"/>
        <v xml:space="preserve"> </v>
      </c>
      <c r="K101" s="40" t="str">
        <f t="shared" si="54"/>
        <v xml:space="preserve"> </v>
      </c>
    </row>
    <row r="102" spans="1:11" ht="13.2" hidden="1">
      <c r="A102" s="34">
        <v>31</v>
      </c>
      <c r="B102" s="38" t="str">
        <f t="shared" ref="B102:K102" si="55">IF(COUNT(B48)=1,B$68*$L48/$L$68," ")</f>
        <v xml:space="preserve"> </v>
      </c>
      <c r="C102" s="39" t="str">
        <f t="shared" si="55"/>
        <v xml:space="preserve"> </v>
      </c>
      <c r="D102" s="39" t="str">
        <f t="shared" si="55"/>
        <v xml:space="preserve"> </v>
      </c>
      <c r="E102" s="39" t="str">
        <f t="shared" si="55"/>
        <v xml:space="preserve"> </v>
      </c>
      <c r="F102" s="39" t="str">
        <f t="shared" si="55"/>
        <v xml:space="preserve"> </v>
      </c>
      <c r="G102" s="39" t="str">
        <f t="shared" si="55"/>
        <v xml:space="preserve"> </v>
      </c>
      <c r="H102" s="39" t="str">
        <f t="shared" si="55"/>
        <v xml:space="preserve"> </v>
      </c>
      <c r="I102" s="39" t="str">
        <f t="shared" si="55"/>
        <v xml:space="preserve"> </v>
      </c>
      <c r="J102" s="39" t="str">
        <f t="shared" si="55"/>
        <v xml:space="preserve"> </v>
      </c>
      <c r="K102" s="40" t="str">
        <f t="shared" si="55"/>
        <v xml:space="preserve"> </v>
      </c>
    </row>
    <row r="103" spans="1:11" ht="13.2" hidden="1">
      <c r="A103" s="34">
        <v>32</v>
      </c>
      <c r="B103" s="38" t="str">
        <f t="shared" ref="B103:K103" si="56">IF(COUNT(B49)=1,B$68*$L49/$L$68," ")</f>
        <v xml:space="preserve"> </v>
      </c>
      <c r="C103" s="39" t="str">
        <f t="shared" si="56"/>
        <v xml:space="preserve"> </v>
      </c>
      <c r="D103" s="39" t="str">
        <f t="shared" si="56"/>
        <v xml:space="preserve"> </v>
      </c>
      <c r="E103" s="39" t="str">
        <f t="shared" si="56"/>
        <v xml:space="preserve"> </v>
      </c>
      <c r="F103" s="39" t="str">
        <f t="shared" si="56"/>
        <v xml:space="preserve"> </v>
      </c>
      <c r="G103" s="39" t="str">
        <f t="shared" si="56"/>
        <v xml:space="preserve"> </v>
      </c>
      <c r="H103" s="39" t="str">
        <f t="shared" si="56"/>
        <v xml:space="preserve"> </v>
      </c>
      <c r="I103" s="39" t="str">
        <f t="shared" si="56"/>
        <v xml:space="preserve"> </v>
      </c>
      <c r="J103" s="39" t="str">
        <f t="shared" si="56"/>
        <v xml:space="preserve"> </v>
      </c>
      <c r="K103" s="40" t="str">
        <f t="shared" si="56"/>
        <v xml:space="preserve"> </v>
      </c>
    </row>
    <row r="104" spans="1:11" ht="13.2" hidden="1">
      <c r="A104" s="34">
        <v>33</v>
      </c>
      <c r="B104" s="38" t="str">
        <f t="shared" ref="B104:K104" si="57">IF(COUNT(B50)=1,B$68*$L50/$L$68," ")</f>
        <v xml:space="preserve"> </v>
      </c>
      <c r="C104" s="39" t="str">
        <f t="shared" si="57"/>
        <v xml:space="preserve"> </v>
      </c>
      <c r="D104" s="39" t="str">
        <f t="shared" si="57"/>
        <v xml:space="preserve"> </v>
      </c>
      <c r="E104" s="39" t="str">
        <f t="shared" si="57"/>
        <v xml:space="preserve"> </v>
      </c>
      <c r="F104" s="39" t="str">
        <f t="shared" si="57"/>
        <v xml:space="preserve"> </v>
      </c>
      <c r="G104" s="39" t="str">
        <f t="shared" si="57"/>
        <v xml:space="preserve"> </v>
      </c>
      <c r="H104" s="39" t="str">
        <f t="shared" si="57"/>
        <v xml:space="preserve"> </v>
      </c>
      <c r="I104" s="39" t="str">
        <f t="shared" si="57"/>
        <v xml:space="preserve"> </v>
      </c>
      <c r="J104" s="39" t="str">
        <f t="shared" si="57"/>
        <v xml:space="preserve"> </v>
      </c>
      <c r="K104" s="40" t="str">
        <f t="shared" si="57"/>
        <v xml:space="preserve"> </v>
      </c>
    </row>
    <row r="105" spans="1:11" ht="13.2" hidden="1">
      <c r="A105" s="34">
        <v>34</v>
      </c>
      <c r="B105" s="38" t="str">
        <f t="shared" ref="B105:K105" si="58">IF(COUNT(B51)=1,B$68*$L51/$L$68," ")</f>
        <v xml:space="preserve"> </v>
      </c>
      <c r="C105" s="39" t="str">
        <f t="shared" si="58"/>
        <v xml:space="preserve"> </v>
      </c>
      <c r="D105" s="39" t="str">
        <f t="shared" si="58"/>
        <v xml:space="preserve"> </v>
      </c>
      <c r="E105" s="39" t="str">
        <f t="shared" si="58"/>
        <v xml:space="preserve"> </v>
      </c>
      <c r="F105" s="39" t="str">
        <f t="shared" si="58"/>
        <v xml:space="preserve"> </v>
      </c>
      <c r="G105" s="39" t="str">
        <f t="shared" si="58"/>
        <v xml:space="preserve"> </v>
      </c>
      <c r="H105" s="39" t="str">
        <f t="shared" si="58"/>
        <v xml:space="preserve"> </v>
      </c>
      <c r="I105" s="39" t="str">
        <f t="shared" si="58"/>
        <v xml:space="preserve"> </v>
      </c>
      <c r="J105" s="39" t="str">
        <f t="shared" si="58"/>
        <v xml:space="preserve"> </v>
      </c>
      <c r="K105" s="40" t="str">
        <f t="shared" si="58"/>
        <v xml:space="preserve"> </v>
      </c>
    </row>
    <row r="106" spans="1:11" ht="13.2" hidden="1">
      <c r="A106" s="34">
        <v>35</v>
      </c>
      <c r="B106" s="38" t="str">
        <f t="shared" ref="B106:K106" si="59">IF(COUNT(B52)=1,B$68*$L52/$L$68," ")</f>
        <v xml:space="preserve"> </v>
      </c>
      <c r="C106" s="39" t="str">
        <f t="shared" si="59"/>
        <v xml:space="preserve"> </v>
      </c>
      <c r="D106" s="39" t="str">
        <f t="shared" si="59"/>
        <v xml:space="preserve"> </v>
      </c>
      <c r="E106" s="39" t="str">
        <f t="shared" si="59"/>
        <v xml:space="preserve"> </v>
      </c>
      <c r="F106" s="39" t="str">
        <f t="shared" si="59"/>
        <v xml:space="preserve"> </v>
      </c>
      <c r="G106" s="39" t="str">
        <f t="shared" si="59"/>
        <v xml:space="preserve"> </v>
      </c>
      <c r="H106" s="39" t="str">
        <f t="shared" si="59"/>
        <v xml:space="preserve"> </v>
      </c>
      <c r="I106" s="39" t="str">
        <f t="shared" si="59"/>
        <v xml:space="preserve"> </v>
      </c>
      <c r="J106" s="39" t="str">
        <f t="shared" si="59"/>
        <v xml:space="preserve"> </v>
      </c>
      <c r="K106" s="40" t="str">
        <f t="shared" si="59"/>
        <v xml:space="preserve"> </v>
      </c>
    </row>
    <row r="107" spans="1:11" ht="13.2" hidden="1">
      <c r="A107" s="34">
        <v>36</v>
      </c>
      <c r="B107" s="38" t="str">
        <f t="shared" ref="B107:K107" si="60">IF(COUNT(B53)=1,B$68*$L53/$L$68," ")</f>
        <v xml:space="preserve"> </v>
      </c>
      <c r="C107" s="39" t="str">
        <f t="shared" si="60"/>
        <v xml:space="preserve"> </v>
      </c>
      <c r="D107" s="39" t="str">
        <f t="shared" si="60"/>
        <v xml:space="preserve"> </v>
      </c>
      <c r="E107" s="39" t="str">
        <f t="shared" si="60"/>
        <v xml:space="preserve"> </v>
      </c>
      <c r="F107" s="39" t="str">
        <f t="shared" si="60"/>
        <v xml:space="preserve"> </v>
      </c>
      <c r="G107" s="39" t="str">
        <f t="shared" si="60"/>
        <v xml:space="preserve"> </v>
      </c>
      <c r="H107" s="39" t="str">
        <f t="shared" si="60"/>
        <v xml:space="preserve"> </v>
      </c>
      <c r="I107" s="39" t="str">
        <f t="shared" si="60"/>
        <v xml:space="preserve"> </v>
      </c>
      <c r="J107" s="39" t="str">
        <f t="shared" si="60"/>
        <v xml:space="preserve"> </v>
      </c>
      <c r="K107" s="40" t="str">
        <f t="shared" si="60"/>
        <v xml:space="preserve"> </v>
      </c>
    </row>
    <row r="108" spans="1:11" ht="13.2" hidden="1">
      <c r="A108" s="34">
        <v>37</v>
      </c>
      <c r="B108" s="38" t="str">
        <f t="shared" ref="B108:K108" si="61">IF(COUNT(B54)=1,B$68*$L54/$L$68," ")</f>
        <v xml:space="preserve"> </v>
      </c>
      <c r="C108" s="39" t="str">
        <f t="shared" si="61"/>
        <v xml:space="preserve"> </v>
      </c>
      <c r="D108" s="39" t="str">
        <f t="shared" si="61"/>
        <v xml:space="preserve"> </v>
      </c>
      <c r="E108" s="39" t="str">
        <f t="shared" si="61"/>
        <v xml:space="preserve"> </v>
      </c>
      <c r="F108" s="39" t="str">
        <f t="shared" si="61"/>
        <v xml:space="preserve"> </v>
      </c>
      <c r="G108" s="39" t="str">
        <f t="shared" si="61"/>
        <v xml:space="preserve"> </v>
      </c>
      <c r="H108" s="39" t="str">
        <f t="shared" si="61"/>
        <v xml:space="preserve"> </v>
      </c>
      <c r="I108" s="39" t="str">
        <f t="shared" si="61"/>
        <v xml:space="preserve"> </v>
      </c>
      <c r="J108" s="39" t="str">
        <f t="shared" si="61"/>
        <v xml:space="preserve"> </v>
      </c>
      <c r="K108" s="40" t="str">
        <f t="shared" si="61"/>
        <v xml:space="preserve"> </v>
      </c>
    </row>
    <row r="109" spans="1:11" ht="13.2" hidden="1">
      <c r="A109" s="34">
        <v>38</v>
      </c>
      <c r="B109" s="38" t="str">
        <f t="shared" ref="B109:K109" si="62">IF(COUNT(B55)=1,B$68*$L55/$L$68," ")</f>
        <v xml:space="preserve"> </v>
      </c>
      <c r="C109" s="39" t="str">
        <f t="shared" si="62"/>
        <v xml:space="preserve"> </v>
      </c>
      <c r="D109" s="39" t="str">
        <f t="shared" si="62"/>
        <v xml:space="preserve"> </v>
      </c>
      <c r="E109" s="39" t="str">
        <f t="shared" si="62"/>
        <v xml:space="preserve"> </v>
      </c>
      <c r="F109" s="39" t="str">
        <f t="shared" si="62"/>
        <v xml:space="preserve"> </v>
      </c>
      <c r="G109" s="39" t="str">
        <f t="shared" si="62"/>
        <v xml:space="preserve"> </v>
      </c>
      <c r="H109" s="39" t="str">
        <f t="shared" si="62"/>
        <v xml:space="preserve"> </v>
      </c>
      <c r="I109" s="39" t="str">
        <f t="shared" si="62"/>
        <v xml:space="preserve"> </v>
      </c>
      <c r="J109" s="39" t="str">
        <f t="shared" si="62"/>
        <v xml:space="preserve"> </v>
      </c>
      <c r="K109" s="40" t="str">
        <f t="shared" si="62"/>
        <v xml:space="preserve"> </v>
      </c>
    </row>
    <row r="110" spans="1:11" ht="13.2" hidden="1">
      <c r="A110" s="34">
        <v>39</v>
      </c>
      <c r="B110" s="38" t="str">
        <f t="shared" ref="B110:K110" si="63">IF(COUNT(B56)=1,B$68*$L56/$L$68," ")</f>
        <v xml:space="preserve"> </v>
      </c>
      <c r="C110" s="39" t="str">
        <f t="shared" si="63"/>
        <v xml:space="preserve"> </v>
      </c>
      <c r="D110" s="39" t="str">
        <f t="shared" si="63"/>
        <v xml:space="preserve"> </v>
      </c>
      <c r="E110" s="39" t="str">
        <f t="shared" si="63"/>
        <v xml:space="preserve"> </v>
      </c>
      <c r="F110" s="39" t="str">
        <f t="shared" si="63"/>
        <v xml:space="preserve"> </v>
      </c>
      <c r="G110" s="39" t="str">
        <f t="shared" si="63"/>
        <v xml:space="preserve"> </v>
      </c>
      <c r="H110" s="39" t="str">
        <f t="shared" si="63"/>
        <v xml:space="preserve"> </v>
      </c>
      <c r="I110" s="39" t="str">
        <f t="shared" si="63"/>
        <v xml:space="preserve"> </v>
      </c>
      <c r="J110" s="39" t="str">
        <f t="shared" si="63"/>
        <v xml:space="preserve"> </v>
      </c>
      <c r="K110" s="40" t="str">
        <f t="shared" si="63"/>
        <v xml:space="preserve"> </v>
      </c>
    </row>
    <row r="111" spans="1:11" ht="13.2" hidden="1">
      <c r="A111" s="34">
        <v>40</v>
      </c>
      <c r="B111" s="38" t="str">
        <f t="shared" ref="B111:K111" si="64">IF(COUNT(B57)=1,B$68*$L57/$L$68," ")</f>
        <v xml:space="preserve"> </v>
      </c>
      <c r="C111" s="39" t="str">
        <f t="shared" si="64"/>
        <v xml:space="preserve"> </v>
      </c>
      <c r="D111" s="39" t="str">
        <f t="shared" si="64"/>
        <v xml:space="preserve"> </v>
      </c>
      <c r="E111" s="39" t="str">
        <f t="shared" si="64"/>
        <v xml:space="preserve"> </v>
      </c>
      <c r="F111" s="39" t="str">
        <f t="shared" si="64"/>
        <v xml:space="preserve"> </v>
      </c>
      <c r="G111" s="39" t="str">
        <f t="shared" si="64"/>
        <v xml:space="preserve"> </v>
      </c>
      <c r="H111" s="39" t="str">
        <f t="shared" si="64"/>
        <v xml:space="preserve"> </v>
      </c>
      <c r="I111" s="39" t="str">
        <f t="shared" si="64"/>
        <v xml:space="preserve"> </v>
      </c>
      <c r="J111" s="39" t="str">
        <f t="shared" si="64"/>
        <v xml:space="preserve"> </v>
      </c>
      <c r="K111" s="40" t="str">
        <f t="shared" si="64"/>
        <v xml:space="preserve"> </v>
      </c>
    </row>
    <row r="112" spans="1:11" ht="13.2" hidden="1">
      <c r="A112" s="34">
        <v>41</v>
      </c>
      <c r="B112" s="38" t="str">
        <f t="shared" ref="B112:K112" si="65">IF(COUNT(B58)=1,B$68*$L58/$L$68," ")</f>
        <v xml:space="preserve"> </v>
      </c>
      <c r="C112" s="39" t="str">
        <f t="shared" si="65"/>
        <v xml:space="preserve"> </v>
      </c>
      <c r="D112" s="39" t="str">
        <f t="shared" si="65"/>
        <v xml:space="preserve"> </v>
      </c>
      <c r="E112" s="39" t="str">
        <f t="shared" si="65"/>
        <v xml:space="preserve"> </v>
      </c>
      <c r="F112" s="39" t="str">
        <f t="shared" si="65"/>
        <v xml:space="preserve"> </v>
      </c>
      <c r="G112" s="39" t="str">
        <f t="shared" si="65"/>
        <v xml:space="preserve"> </v>
      </c>
      <c r="H112" s="39" t="str">
        <f t="shared" si="65"/>
        <v xml:space="preserve"> </v>
      </c>
      <c r="I112" s="39" t="str">
        <f t="shared" si="65"/>
        <v xml:space="preserve"> </v>
      </c>
      <c r="J112" s="39" t="str">
        <f t="shared" si="65"/>
        <v xml:space="preserve"> </v>
      </c>
      <c r="K112" s="40" t="str">
        <f t="shared" si="65"/>
        <v xml:space="preserve"> </v>
      </c>
    </row>
    <row r="113" spans="1:12" ht="13.2" hidden="1">
      <c r="A113" s="34">
        <v>42</v>
      </c>
      <c r="B113" s="38" t="str">
        <f t="shared" ref="B113:K113" si="66">IF(COUNT(B59)=1,B$68*$L59/$L$68," ")</f>
        <v xml:space="preserve"> </v>
      </c>
      <c r="C113" s="39" t="str">
        <f t="shared" si="66"/>
        <v xml:space="preserve"> </v>
      </c>
      <c r="D113" s="39" t="str">
        <f t="shared" si="66"/>
        <v xml:space="preserve"> </v>
      </c>
      <c r="E113" s="39" t="str">
        <f t="shared" si="66"/>
        <v xml:space="preserve"> </v>
      </c>
      <c r="F113" s="39" t="str">
        <f t="shared" si="66"/>
        <v xml:space="preserve"> </v>
      </c>
      <c r="G113" s="39" t="str">
        <f t="shared" si="66"/>
        <v xml:space="preserve"> </v>
      </c>
      <c r="H113" s="39" t="str">
        <f t="shared" si="66"/>
        <v xml:space="preserve"> </v>
      </c>
      <c r="I113" s="39" t="str">
        <f t="shared" si="66"/>
        <v xml:space="preserve"> </v>
      </c>
      <c r="J113" s="39" t="str">
        <f t="shared" si="66"/>
        <v xml:space="preserve"> </v>
      </c>
      <c r="K113" s="40" t="str">
        <f t="shared" si="66"/>
        <v xml:space="preserve"> </v>
      </c>
    </row>
    <row r="114" spans="1:12" ht="13.2" hidden="1">
      <c r="A114" s="34">
        <v>43</v>
      </c>
      <c r="B114" s="38" t="str">
        <f t="shared" ref="B114:K114" si="67">IF(COUNT(B60)=1,B$68*$L60/$L$68," ")</f>
        <v xml:space="preserve"> </v>
      </c>
      <c r="C114" s="39" t="str">
        <f t="shared" si="67"/>
        <v xml:space="preserve"> </v>
      </c>
      <c r="D114" s="39" t="str">
        <f t="shared" si="67"/>
        <v xml:space="preserve"> </v>
      </c>
      <c r="E114" s="39" t="str">
        <f t="shared" si="67"/>
        <v xml:space="preserve"> </v>
      </c>
      <c r="F114" s="39" t="str">
        <f t="shared" si="67"/>
        <v xml:space="preserve"> </v>
      </c>
      <c r="G114" s="39" t="str">
        <f t="shared" si="67"/>
        <v xml:space="preserve"> </v>
      </c>
      <c r="H114" s="39" t="str">
        <f t="shared" si="67"/>
        <v xml:space="preserve"> </v>
      </c>
      <c r="I114" s="39" t="str">
        <f t="shared" si="67"/>
        <v xml:space="preserve"> </v>
      </c>
      <c r="J114" s="39" t="str">
        <f t="shared" si="67"/>
        <v xml:space="preserve"> </v>
      </c>
      <c r="K114" s="40" t="str">
        <f t="shared" si="67"/>
        <v xml:space="preserve"> </v>
      </c>
    </row>
    <row r="115" spans="1:12" ht="13.2" hidden="1">
      <c r="A115" s="34">
        <v>44</v>
      </c>
      <c r="B115" s="38" t="str">
        <f t="shared" ref="B115:K115" si="68">IF(COUNT(B61)=1,B$68*$L61/$L$68," ")</f>
        <v xml:space="preserve"> </v>
      </c>
      <c r="C115" s="39" t="str">
        <f t="shared" si="68"/>
        <v xml:space="preserve"> </v>
      </c>
      <c r="D115" s="39" t="str">
        <f t="shared" si="68"/>
        <v xml:space="preserve"> </v>
      </c>
      <c r="E115" s="39" t="str">
        <f t="shared" si="68"/>
        <v xml:space="preserve"> </v>
      </c>
      <c r="F115" s="39" t="str">
        <f t="shared" si="68"/>
        <v xml:space="preserve"> </v>
      </c>
      <c r="G115" s="39" t="str">
        <f t="shared" si="68"/>
        <v xml:space="preserve"> </v>
      </c>
      <c r="H115" s="39" t="str">
        <f t="shared" si="68"/>
        <v xml:space="preserve"> </v>
      </c>
      <c r="I115" s="39" t="str">
        <f t="shared" si="68"/>
        <v xml:space="preserve"> </v>
      </c>
      <c r="J115" s="39" t="str">
        <f t="shared" si="68"/>
        <v xml:space="preserve"> </v>
      </c>
      <c r="K115" s="40" t="str">
        <f t="shared" si="68"/>
        <v xml:space="preserve"> </v>
      </c>
    </row>
    <row r="116" spans="1:12" ht="13.2" hidden="1">
      <c r="A116" s="34">
        <v>45</v>
      </c>
      <c r="B116" s="38" t="str">
        <f t="shared" ref="B116:K116" si="69">IF(COUNT(B62)=1,B$68*$L62/$L$68," ")</f>
        <v xml:space="preserve"> </v>
      </c>
      <c r="C116" s="39" t="str">
        <f t="shared" si="69"/>
        <v xml:space="preserve"> </v>
      </c>
      <c r="D116" s="39" t="str">
        <f t="shared" si="69"/>
        <v xml:space="preserve"> </v>
      </c>
      <c r="E116" s="39" t="str">
        <f t="shared" si="69"/>
        <v xml:space="preserve"> </v>
      </c>
      <c r="F116" s="39" t="str">
        <f t="shared" si="69"/>
        <v xml:space="preserve"> </v>
      </c>
      <c r="G116" s="39" t="str">
        <f t="shared" si="69"/>
        <v xml:space="preserve"> </v>
      </c>
      <c r="H116" s="39" t="str">
        <f t="shared" si="69"/>
        <v xml:space="preserve"> </v>
      </c>
      <c r="I116" s="39" t="str">
        <f t="shared" si="69"/>
        <v xml:space="preserve"> </v>
      </c>
      <c r="J116" s="39" t="str">
        <f t="shared" si="69"/>
        <v xml:space="preserve"> </v>
      </c>
      <c r="K116" s="40" t="str">
        <f t="shared" si="69"/>
        <v xml:space="preserve"> </v>
      </c>
    </row>
    <row r="117" spans="1:12" ht="13.2" hidden="1">
      <c r="A117" s="34">
        <v>46</v>
      </c>
      <c r="B117" s="38" t="str">
        <f t="shared" ref="B117:K117" si="70">IF(COUNT(B63)=1,B$68*$L63/$L$68," ")</f>
        <v xml:space="preserve"> </v>
      </c>
      <c r="C117" s="39" t="str">
        <f t="shared" si="70"/>
        <v xml:space="preserve"> </v>
      </c>
      <c r="D117" s="39" t="str">
        <f t="shared" si="70"/>
        <v xml:space="preserve"> </v>
      </c>
      <c r="E117" s="39" t="str">
        <f t="shared" si="70"/>
        <v xml:space="preserve"> </v>
      </c>
      <c r="F117" s="39" t="str">
        <f t="shared" si="70"/>
        <v xml:space="preserve"> </v>
      </c>
      <c r="G117" s="39" t="str">
        <f t="shared" si="70"/>
        <v xml:space="preserve"> </v>
      </c>
      <c r="H117" s="39" t="str">
        <f t="shared" si="70"/>
        <v xml:space="preserve"> </v>
      </c>
      <c r="I117" s="39" t="str">
        <f t="shared" si="70"/>
        <v xml:space="preserve"> </v>
      </c>
      <c r="J117" s="39" t="str">
        <f t="shared" si="70"/>
        <v xml:space="preserve"> </v>
      </c>
      <c r="K117" s="40" t="str">
        <f t="shared" si="70"/>
        <v xml:space="preserve"> </v>
      </c>
    </row>
    <row r="118" spans="1:12" ht="13.2" hidden="1">
      <c r="A118" s="34">
        <v>47</v>
      </c>
      <c r="B118" s="38" t="str">
        <f t="shared" ref="B118:K118" si="71">IF(COUNT(B64)=1,B$68*$L64/$L$68," ")</f>
        <v xml:space="preserve"> </v>
      </c>
      <c r="C118" s="39" t="str">
        <f t="shared" si="71"/>
        <v xml:space="preserve"> </v>
      </c>
      <c r="D118" s="39" t="str">
        <f t="shared" si="71"/>
        <v xml:space="preserve"> </v>
      </c>
      <c r="E118" s="39" t="str">
        <f t="shared" si="71"/>
        <v xml:space="preserve"> </v>
      </c>
      <c r="F118" s="39" t="str">
        <f t="shared" si="71"/>
        <v xml:space="preserve"> </v>
      </c>
      <c r="G118" s="39" t="str">
        <f t="shared" si="71"/>
        <v xml:space="preserve"> </v>
      </c>
      <c r="H118" s="39" t="str">
        <f t="shared" si="71"/>
        <v xml:space="preserve"> </v>
      </c>
      <c r="I118" s="39" t="str">
        <f t="shared" si="71"/>
        <v xml:space="preserve"> </v>
      </c>
      <c r="J118" s="39" t="str">
        <f t="shared" si="71"/>
        <v xml:space="preserve"> </v>
      </c>
      <c r="K118" s="40" t="str">
        <f t="shared" si="71"/>
        <v xml:space="preserve"> </v>
      </c>
    </row>
    <row r="119" spans="1:12" ht="13.2" hidden="1">
      <c r="A119" s="34">
        <v>48</v>
      </c>
      <c r="B119" s="38" t="str">
        <f t="shared" ref="B119:K119" si="72">IF(COUNT(B65)=1,B$68*$L65/$L$68," ")</f>
        <v xml:space="preserve"> </v>
      </c>
      <c r="C119" s="39" t="str">
        <f t="shared" si="72"/>
        <v xml:space="preserve"> </v>
      </c>
      <c r="D119" s="39" t="str">
        <f t="shared" si="72"/>
        <v xml:space="preserve"> </v>
      </c>
      <c r="E119" s="39" t="str">
        <f t="shared" si="72"/>
        <v xml:space="preserve"> </v>
      </c>
      <c r="F119" s="39" t="str">
        <f t="shared" si="72"/>
        <v xml:space="preserve"> </v>
      </c>
      <c r="G119" s="39" t="str">
        <f t="shared" si="72"/>
        <v xml:space="preserve"> </v>
      </c>
      <c r="H119" s="39" t="str">
        <f t="shared" si="72"/>
        <v xml:space="preserve"> </v>
      </c>
      <c r="I119" s="39" t="str">
        <f t="shared" si="72"/>
        <v xml:space="preserve"> </v>
      </c>
      <c r="J119" s="39" t="str">
        <f t="shared" si="72"/>
        <v xml:space="preserve"> </v>
      </c>
      <c r="K119" s="40" t="str">
        <f t="shared" si="72"/>
        <v xml:space="preserve"> </v>
      </c>
    </row>
    <row r="120" spans="1:12" ht="12.75" hidden="1" customHeight="1">
      <c r="A120" s="34">
        <v>49</v>
      </c>
      <c r="B120" s="38" t="str">
        <f t="shared" ref="B120:K120" si="73">IF(COUNT(B66)=1,B$68*$L66/$L$68," ")</f>
        <v xml:space="preserve"> </v>
      </c>
      <c r="C120" s="39" t="str">
        <f t="shared" si="73"/>
        <v xml:space="preserve"> </v>
      </c>
      <c r="D120" s="39" t="str">
        <f t="shared" si="73"/>
        <v xml:space="preserve"> </v>
      </c>
      <c r="E120" s="39" t="str">
        <f t="shared" si="73"/>
        <v xml:space="preserve"> </v>
      </c>
      <c r="F120" s="39" t="str">
        <f t="shared" si="73"/>
        <v xml:space="preserve"> </v>
      </c>
      <c r="G120" s="39" t="str">
        <f t="shared" si="73"/>
        <v xml:space="preserve"> </v>
      </c>
      <c r="H120" s="39" t="str">
        <f t="shared" si="73"/>
        <v xml:space="preserve"> </v>
      </c>
      <c r="I120" s="39" t="str">
        <f t="shared" si="73"/>
        <v xml:space="preserve"> </v>
      </c>
      <c r="J120" s="39" t="str">
        <f t="shared" si="73"/>
        <v xml:space="preserve"> </v>
      </c>
      <c r="K120" s="40" t="str">
        <f t="shared" si="73"/>
        <v xml:space="preserve"> </v>
      </c>
    </row>
    <row r="121" spans="1:12" ht="13.2" hidden="1">
      <c r="A121" s="34">
        <v>50</v>
      </c>
      <c r="B121" s="41" t="str">
        <f t="shared" ref="B121:K121" si="74">IF(COUNT(B67)=1,B$68*$L67/$L$68," ")</f>
        <v xml:space="preserve"> </v>
      </c>
      <c r="C121" s="42" t="str">
        <f t="shared" si="74"/>
        <v xml:space="preserve"> </v>
      </c>
      <c r="D121" s="42" t="str">
        <f t="shared" si="74"/>
        <v xml:space="preserve"> </v>
      </c>
      <c r="E121" s="42" t="str">
        <f t="shared" si="74"/>
        <v xml:space="preserve"> </v>
      </c>
      <c r="F121" s="42" t="str">
        <f t="shared" si="74"/>
        <v xml:space="preserve"> </v>
      </c>
      <c r="G121" s="42" t="str">
        <f t="shared" si="74"/>
        <v xml:space="preserve"> </v>
      </c>
      <c r="H121" s="42" t="str">
        <f t="shared" si="74"/>
        <v xml:space="preserve"> </v>
      </c>
      <c r="I121" s="42" t="str">
        <f t="shared" si="74"/>
        <v xml:space="preserve"> </v>
      </c>
      <c r="J121" s="42" t="str">
        <f t="shared" si="74"/>
        <v xml:space="preserve"> </v>
      </c>
      <c r="K121" s="43" t="str">
        <f t="shared" si="74"/>
        <v xml:space="preserve"> </v>
      </c>
    </row>
    <row r="122" spans="1:12" ht="13.2" hidden="1">
      <c r="A122" s="34"/>
      <c r="B122" s="39"/>
      <c r="C122" s="39"/>
      <c r="D122" s="39"/>
      <c r="E122" s="39"/>
      <c r="F122" s="39"/>
      <c r="G122" s="39"/>
      <c r="H122" s="39"/>
      <c r="I122" s="39"/>
      <c r="J122" s="39"/>
      <c r="K122" s="39"/>
    </row>
    <row r="123" spans="1:12" ht="13.2" hidden="1">
      <c r="A123" s="34" t="s">
        <v>0</v>
      </c>
      <c r="B123" s="39"/>
      <c r="C123" s="39"/>
      <c r="D123" s="39"/>
      <c r="E123" s="39"/>
      <c r="F123" s="39"/>
      <c r="G123" s="39"/>
      <c r="H123" s="39"/>
      <c r="I123" s="39"/>
      <c r="J123" s="39"/>
      <c r="K123" s="39"/>
    </row>
    <row r="124" spans="1:12" ht="13.2" hidden="1">
      <c r="A124" s="33" t="s">
        <v>58</v>
      </c>
      <c r="B124" s="34" t="s">
        <v>59</v>
      </c>
      <c r="C124" s="34" t="s">
        <v>60</v>
      </c>
      <c r="D124" s="34" t="s">
        <v>61</v>
      </c>
      <c r="E124" s="34" t="s">
        <v>62</v>
      </c>
      <c r="F124" s="34" t="s">
        <v>63</v>
      </c>
      <c r="G124" s="34" t="s">
        <v>64</v>
      </c>
      <c r="H124" s="34" t="s">
        <v>65</v>
      </c>
      <c r="I124" s="34" t="s">
        <v>66</v>
      </c>
      <c r="J124" s="34" t="s">
        <v>67</v>
      </c>
      <c r="K124" s="34" t="s">
        <v>68</v>
      </c>
      <c r="L124" s="13" t="s">
        <v>69</v>
      </c>
    </row>
    <row r="125" spans="1:12" ht="13.2" hidden="1">
      <c r="A125" s="34">
        <v>1</v>
      </c>
      <c r="B125" s="34">
        <f>IF(COUNT(B18)=1,IF(B18&gt;0.5,B18*LN(B18),0)," ")</f>
        <v>29.818879797456006</v>
      </c>
      <c r="C125" s="34">
        <f t="shared" ref="C125:L125" si="75">IF(COUNT(C18)=1,IF(C18&gt;0.5,C18*LN(C18),0)," ")</f>
        <v>19.775021196025975</v>
      </c>
      <c r="D125" s="34">
        <f t="shared" si="75"/>
        <v>48.164626848955677</v>
      </c>
      <c r="E125" s="34" t="str">
        <f t="shared" si="75"/>
        <v xml:space="preserve"> </v>
      </c>
      <c r="F125" s="34" t="str">
        <f t="shared" si="75"/>
        <v xml:space="preserve"> </v>
      </c>
      <c r="G125" s="34" t="str">
        <f t="shared" si="75"/>
        <v xml:space="preserve"> </v>
      </c>
      <c r="H125" s="34" t="str">
        <f t="shared" si="75"/>
        <v xml:space="preserve"> </v>
      </c>
      <c r="I125" s="34" t="str">
        <f t="shared" si="75"/>
        <v xml:space="preserve"> </v>
      </c>
      <c r="J125" s="34" t="str">
        <f t="shared" si="75"/>
        <v xml:space="preserve"> </v>
      </c>
      <c r="K125" s="34" t="str">
        <f t="shared" si="75"/>
        <v xml:space="preserve"> </v>
      </c>
      <c r="L125" s="13">
        <f t="shared" si="75"/>
        <v>138.22827406960266</v>
      </c>
    </row>
    <row r="126" spans="1:12" ht="13.2" hidden="1">
      <c r="A126" s="34">
        <v>2</v>
      </c>
      <c r="B126" s="34">
        <f t="shared" ref="B126:L126" si="76">IF(COUNT(B19)=1,IF(B19&gt;0.5,B19*LN(B19),0)," ")</f>
        <v>26.376848000782076</v>
      </c>
      <c r="C126" s="34">
        <f t="shared" si="76"/>
        <v>36.946802614613617</v>
      </c>
      <c r="D126" s="34">
        <f t="shared" si="76"/>
        <v>16.635532333438686</v>
      </c>
      <c r="E126" s="34" t="str">
        <f t="shared" si="76"/>
        <v xml:space="preserve"> </v>
      </c>
      <c r="F126" s="34" t="str">
        <f t="shared" si="76"/>
        <v xml:space="preserve"> </v>
      </c>
      <c r="G126" s="34" t="str">
        <f t="shared" si="76"/>
        <v xml:space="preserve"> </v>
      </c>
      <c r="H126" s="34" t="str">
        <f t="shared" si="76"/>
        <v xml:space="preserve"> </v>
      </c>
      <c r="I126" s="34" t="str">
        <f t="shared" si="76"/>
        <v xml:space="preserve"> </v>
      </c>
      <c r="J126" s="34" t="str">
        <f t="shared" si="76"/>
        <v xml:space="preserve"> </v>
      </c>
      <c r="K126" s="34" t="str">
        <f t="shared" si="76"/>
        <v xml:space="preserve"> </v>
      </c>
      <c r="L126" s="13">
        <f t="shared" si="76"/>
        <v>115.38474952839385</v>
      </c>
    </row>
    <row r="127" spans="1:12" ht="13.2" hidden="1">
      <c r="A127" s="34">
        <v>3</v>
      </c>
      <c r="B127" s="34">
        <f t="shared" ref="B127:L127" si="77">IF(COUNT(B20)=1,IF(B20&gt;0.5,B20*LN(B20),0)," ")</f>
        <v>52.026691642130963</v>
      </c>
      <c r="C127" s="34">
        <f t="shared" si="77"/>
        <v>5.5451774444795623</v>
      </c>
      <c r="D127" s="34">
        <f t="shared" si="77"/>
        <v>40.620753016533151</v>
      </c>
      <c r="E127" s="34" t="str">
        <f t="shared" si="77"/>
        <v xml:space="preserve"> </v>
      </c>
      <c r="F127" s="34" t="str">
        <f t="shared" si="77"/>
        <v xml:space="preserve"> </v>
      </c>
      <c r="G127" s="34" t="str">
        <f t="shared" si="77"/>
        <v xml:space="preserve"> </v>
      </c>
      <c r="H127" s="34" t="str">
        <f t="shared" si="77"/>
        <v xml:space="preserve"> </v>
      </c>
      <c r="I127" s="34" t="str">
        <f t="shared" si="77"/>
        <v xml:space="preserve"> </v>
      </c>
      <c r="J127" s="34" t="str">
        <f t="shared" si="77"/>
        <v xml:space="preserve"> </v>
      </c>
      <c r="K127" s="34" t="str">
        <f t="shared" si="77"/>
        <v xml:space="preserve"> </v>
      </c>
      <c r="L127" s="13">
        <f t="shared" si="77"/>
        <v>133.60396276783629</v>
      </c>
    </row>
    <row r="128" spans="1:12" ht="13.2" hidden="1">
      <c r="A128" s="34">
        <v>4</v>
      </c>
      <c r="B128" s="34">
        <f t="shared" ref="B128:L128" si="78">IF(COUNT(B21)=1,IF(B21&gt;0.5,B21*LN(B21),0)," ")</f>
        <v>63.934971192191881</v>
      </c>
      <c r="C128" s="34">
        <f t="shared" si="78"/>
        <v>80.471895621705016</v>
      </c>
      <c r="D128" s="34">
        <f t="shared" si="78"/>
        <v>33.344341646999979</v>
      </c>
      <c r="E128" s="34" t="str">
        <f t="shared" si="78"/>
        <v xml:space="preserve"> </v>
      </c>
      <c r="F128" s="34" t="str">
        <f t="shared" si="78"/>
        <v xml:space="preserve"> </v>
      </c>
      <c r="G128" s="34" t="str">
        <f t="shared" si="78"/>
        <v xml:space="preserve"> </v>
      </c>
      <c r="H128" s="34" t="str">
        <f t="shared" si="78"/>
        <v xml:space="preserve"> </v>
      </c>
      <c r="I128" s="34" t="str">
        <f t="shared" si="78"/>
        <v xml:space="preserve"> </v>
      </c>
      <c r="J128" s="34" t="str">
        <f t="shared" si="78"/>
        <v xml:space="preserve"> </v>
      </c>
      <c r="K128" s="34" t="str">
        <f t="shared" si="78"/>
        <v xml:space="preserve"> </v>
      </c>
      <c r="L128" s="13">
        <f t="shared" si="78"/>
        <v>240.57470919043746</v>
      </c>
    </row>
    <row r="129" spans="1:12" ht="13.2" hidden="1">
      <c r="A129" s="34">
        <v>5</v>
      </c>
      <c r="B129" s="34" t="str">
        <f t="shared" ref="B129:L129" si="79">IF(COUNT(B22)=1,IF(B22&gt;0.5,B22*LN(B22),0)," ")</f>
        <v xml:space="preserve"> </v>
      </c>
      <c r="C129" s="34" t="str">
        <f t="shared" si="79"/>
        <v xml:space="preserve"> </v>
      </c>
      <c r="D129" s="34" t="str">
        <f t="shared" si="79"/>
        <v xml:space="preserve"> </v>
      </c>
      <c r="E129" s="34" t="str">
        <f t="shared" si="79"/>
        <v xml:space="preserve"> </v>
      </c>
      <c r="F129" s="34" t="str">
        <f t="shared" si="79"/>
        <v xml:space="preserve"> </v>
      </c>
      <c r="G129" s="34" t="str">
        <f t="shared" si="79"/>
        <v xml:space="preserve"> </v>
      </c>
      <c r="H129" s="34" t="str">
        <f t="shared" si="79"/>
        <v xml:space="preserve"> </v>
      </c>
      <c r="I129" s="34" t="str">
        <f t="shared" si="79"/>
        <v xml:space="preserve"> </v>
      </c>
      <c r="J129" s="34" t="str">
        <f t="shared" si="79"/>
        <v xml:space="preserve"> </v>
      </c>
      <c r="K129" s="34" t="str">
        <f t="shared" si="79"/>
        <v xml:space="preserve"> </v>
      </c>
      <c r="L129" s="13" t="str">
        <f t="shared" si="79"/>
        <v xml:space="preserve"> </v>
      </c>
    </row>
    <row r="130" spans="1:12" ht="13.2" hidden="1">
      <c r="A130" s="34">
        <v>6</v>
      </c>
      <c r="B130" s="34" t="str">
        <f t="shared" ref="B130:L130" si="80">IF(COUNT(B23)=1,IF(B23&gt;0.5,B23*LN(B23),0)," ")</f>
        <v xml:space="preserve"> </v>
      </c>
      <c r="C130" s="34" t="str">
        <f t="shared" si="80"/>
        <v xml:space="preserve"> </v>
      </c>
      <c r="D130" s="34" t="str">
        <f t="shared" si="80"/>
        <v xml:space="preserve"> </v>
      </c>
      <c r="E130" s="34" t="str">
        <f t="shared" si="80"/>
        <v xml:space="preserve"> </v>
      </c>
      <c r="F130" s="34" t="str">
        <f t="shared" si="80"/>
        <v xml:space="preserve"> </v>
      </c>
      <c r="G130" s="34" t="str">
        <f t="shared" si="80"/>
        <v xml:space="preserve"> </v>
      </c>
      <c r="H130" s="34" t="str">
        <f t="shared" si="80"/>
        <v xml:space="preserve"> </v>
      </c>
      <c r="I130" s="34" t="str">
        <f t="shared" si="80"/>
        <v xml:space="preserve"> </v>
      </c>
      <c r="J130" s="34" t="str">
        <f t="shared" si="80"/>
        <v xml:space="preserve"> </v>
      </c>
      <c r="K130" s="34" t="str">
        <f t="shared" si="80"/>
        <v xml:space="preserve"> </v>
      </c>
      <c r="L130" s="13" t="str">
        <f t="shared" si="80"/>
        <v xml:space="preserve"> </v>
      </c>
    </row>
    <row r="131" spans="1:12" ht="13.2" hidden="1">
      <c r="A131" s="34">
        <v>7</v>
      </c>
      <c r="B131" s="34" t="str">
        <f t="shared" ref="B131:L131" si="81">IF(COUNT(B24)=1,IF(B24&gt;0.5,B24*LN(B24),0)," ")</f>
        <v xml:space="preserve"> </v>
      </c>
      <c r="C131" s="34" t="str">
        <f t="shared" si="81"/>
        <v xml:space="preserve"> </v>
      </c>
      <c r="D131" s="34" t="str">
        <f t="shared" si="81"/>
        <v xml:space="preserve"> </v>
      </c>
      <c r="E131" s="34" t="str">
        <f t="shared" si="81"/>
        <v xml:space="preserve"> </v>
      </c>
      <c r="F131" s="34" t="str">
        <f t="shared" si="81"/>
        <v xml:space="preserve"> </v>
      </c>
      <c r="G131" s="34" t="str">
        <f t="shared" si="81"/>
        <v xml:space="preserve"> </v>
      </c>
      <c r="H131" s="34" t="str">
        <f t="shared" si="81"/>
        <v xml:space="preserve"> </v>
      </c>
      <c r="I131" s="34" t="str">
        <f t="shared" si="81"/>
        <v xml:space="preserve"> </v>
      </c>
      <c r="J131" s="34" t="str">
        <f t="shared" si="81"/>
        <v xml:space="preserve"> </v>
      </c>
      <c r="K131" s="34" t="str">
        <f t="shared" si="81"/>
        <v xml:space="preserve"> </v>
      </c>
      <c r="L131" s="13" t="str">
        <f t="shared" si="81"/>
        <v xml:space="preserve"> </v>
      </c>
    </row>
    <row r="132" spans="1:12" ht="13.2" hidden="1">
      <c r="A132" s="34">
        <v>8</v>
      </c>
      <c r="B132" s="34" t="str">
        <f t="shared" ref="B132:L132" si="82">IF(COUNT(B25)=1,IF(B25&gt;0.5,B25*LN(B25),0)," ")</f>
        <v xml:space="preserve"> </v>
      </c>
      <c r="C132" s="34" t="str">
        <f t="shared" si="82"/>
        <v xml:space="preserve"> </v>
      </c>
      <c r="D132" s="34" t="str">
        <f t="shared" si="82"/>
        <v xml:space="preserve"> </v>
      </c>
      <c r="E132" s="34" t="str">
        <f t="shared" si="82"/>
        <v xml:space="preserve"> </v>
      </c>
      <c r="F132" s="34" t="str">
        <f t="shared" si="82"/>
        <v xml:space="preserve"> </v>
      </c>
      <c r="G132" s="34" t="str">
        <f t="shared" si="82"/>
        <v xml:space="preserve"> </v>
      </c>
      <c r="H132" s="34" t="str">
        <f t="shared" si="82"/>
        <v xml:space="preserve"> </v>
      </c>
      <c r="I132" s="34" t="str">
        <f t="shared" si="82"/>
        <v xml:space="preserve"> </v>
      </c>
      <c r="J132" s="34" t="str">
        <f t="shared" si="82"/>
        <v xml:space="preserve"> </v>
      </c>
      <c r="K132" s="34" t="str">
        <f t="shared" si="82"/>
        <v xml:space="preserve"> </v>
      </c>
      <c r="L132" s="13" t="str">
        <f t="shared" si="82"/>
        <v xml:space="preserve"> </v>
      </c>
    </row>
    <row r="133" spans="1:12" ht="13.2" hidden="1">
      <c r="A133" s="34">
        <v>9</v>
      </c>
      <c r="B133" s="34" t="str">
        <f t="shared" ref="B133:L133" si="83">IF(COUNT(B26)=1,IF(B26&gt;0.5,B26*LN(B26),0)," ")</f>
        <v xml:space="preserve"> </v>
      </c>
      <c r="C133" s="34" t="str">
        <f t="shared" si="83"/>
        <v xml:space="preserve"> </v>
      </c>
      <c r="D133" s="34" t="str">
        <f t="shared" si="83"/>
        <v xml:space="preserve"> </v>
      </c>
      <c r="E133" s="34" t="str">
        <f t="shared" si="83"/>
        <v xml:space="preserve"> </v>
      </c>
      <c r="F133" s="34" t="str">
        <f t="shared" si="83"/>
        <v xml:space="preserve"> </v>
      </c>
      <c r="G133" s="34" t="str">
        <f t="shared" si="83"/>
        <v xml:space="preserve"> </v>
      </c>
      <c r="H133" s="34" t="str">
        <f t="shared" si="83"/>
        <v xml:space="preserve"> </v>
      </c>
      <c r="I133" s="34" t="str">
        <f t="shared" si="83"/>
        <v xml:space="preserve"> </v>
      </c>
      <c r="J133" s="34" t="str">
        <f t="shared" si="83"/>
        <v xml:space="preserve"> </v>
      </c>
      <c r="K133" s="34" t="str">
        <f t="shared" si="83"/>
        <v xml:space="preserve"> </v>
      </c>
      <c r="L133" s="13" t="str">
        <f t="shared" si="83"/>
        <v xml:space="preserve"> </v>
      </c>
    </row>
    <row r="134" spans="1:12" ht="13.2" hidden="1">
      <c r="A134" s="34">
        <v>10</v>
      </c>
      <c r="B134" s="34" t="str">
        <f t="shared" ref="B134:L134" si="84">IF(COUNT(B27)=1,IF(B27&gt;0.5,B27*LN(B27),0)," ")</f>
        <v xml:space="preserve"> </v>
      </c>
      <c r="C134" s="34" t="str">
        <f t="shared" si="84"/>
        <v xml:space="preserve"> </v>
      </c>
      <c r="D134" s="34" t="str">
        <f t="shared" si="84"/>
        <v xml:space="preserve"> </v>
      </c>
      <c r="E134" s="34" t="str">
        <f t="shared" si="84"/>
        <v xml:space="preserve"> </v>
      </c>
      <c r="F134" s="34" t="str">
        <f t="shared" si="84"/>
        <v xml:space="preserve"> </v>
      </c>
      <c r="G134" s="34" t="str">
        <f t="shared" si="84"/>
        <v xml:space="preserve"> </v>
      </c>
      <c r="H134" s="34" t="str">
        <f t="shared" si="84"/>
        <v xml:space="preserve"> </v>
      </c>
      <c r="I134" s="34" t="str">
        <f t="shared" si="84"/>
        <v xml:space="preserve"> </v>
      </c>
      <c r="J134" s="34" t="str">
        <f t="shared" si="84"/>
        <v xml:space="preserve"> </v>
      </c>
      <c r="K134" s="34" t="str">
        <f t="shared" si="84"/>
        <v xml:space="preserve"> </v>
      </c>
      <c r="L134" s="13" t="str">
        <f t="shared" si="84"/>
        <v xml:space="preserve"> </v>
      </c>
    </row>
    <row r="135" spans="1:12" ht="13.2" hidden="1">
      <c r="A135" s="34">
        <v>11</v>
      </c>
      <c r="B135" s="34" t="str">
        <f t="shared" ref="B135:L135" si="85">IF(COUNT(B28)=1,IF(B28&gt;0.5,B28*LN(B28),0)," ")</f>
        <v xml:space="preserve"> </v>
      </c>
      <c r="C135" s="34" t="str">
        <f t="shared" si="85"/>
        <v xml:space="preserve"> </v>
      </c>
      <c r="D135" s="34" t="str">
        <f t="shared" si="85"/>
        <v xml:space="preserve"> </v>
      </c>
      <c r="E135" s="34" t="str">
        <f t="shared" si="85"/>
        <v xml:space="preserve"> </v>
      </c>
      <c r="F135" s="34" t="str">
        <f t="shared" si="85"/>
        <v xml:space="preserve"> </v>
      </c>
      <c r="G135" s="34" t="str">
        <f t="shared" si="85"/>
        <v xml:space="preserve"> </v>
      </c>
      <c r="H135" s="34" t="str">
        <f t="shared" si="85"/>
        <v xml:space="preserve"> </v>
      </c>
      <c r="I135" s="34" t="str">
        <f t="shared" si="85"/>
        <v xml:space="preserve"> </v>
      </c>
      <c r="J135" s="34" t="str">
        <f t="shared" si="85"/>
        <v xml:space="preserve"> </v>
      </c>
      <c r="K135" s="34" t="str">
        <f t="shared" si="85"/>
        <v xml:space="preserve"> </v>
      </c>
      <c r="L135" s="13" t="str">
        <f t="shared" si="85"/>
        <v xml:space="preserve"> </v>
      </c>
    </row>
    <row r="136" spans="1:12" ht="13.2" hidden="1">
      <c r="A136" s="34">
        <v>12</v>
      </c>
      <c r="B136" s="34" t="str">
        <f t="shared" ref="B136:L136" si="86">IF(COUNT(B29)=1,IF(B29&gt;0.5,B29*LN(B29),0)," ")</f>
        <v xml:space="preserve"> </v>
      </c>
      <c r="C136" s="34" t="str">
        <f t="shared" si="86"/>
        <v xml:space="preserve"> </v>
      </c>
      <c r="D136" s="34" t="str">
        <f t="shared" si="86"/>
        <v xml:space="preserve"> </v>
      </c>
      <c r="E136" s="34" t="str">
        <f t="shared" si="86"/>
        <v xml:space="preserve"> </v>
      </c>
      <c r="F136" s="34" t="str">
        <f t="shared" si="86"/>
        <v xml:space="preserve"> </v>
      </c>
      <c r="G136" s="34" t="str">
        <f t="shared" si="86"/>
        <v xml:space="preserve"> </v>
      </c>
      <c r="H136" s="34" t="str">
        <f t="shared" si="86"/>
        <v xml:space="preserve"> </v>
      </c>
      <c r="I136" s="34" t="str">
        <f t="shared" si="86"/>
        <v xml:space="preserve"> </v>
      </c>
      <c r="J136" s="34" t="str">
        <f t="shared" si="86"/>
        <v xml:space="preserve"> </v>
      </c>
      <c r="K136" s="34" t="str">
        <f t="shared" si="86"/>
        <v xml:space="preserve"> </v>
      </c>
      <c r="L136" s="13" t="str">
        <f t="shared" si="86"/>
        <v xml:space="preserve"> </v>
      </c>
    </row>
    <row r="137" spans="1:12" ht="13.2" hidden="1">
      <c r="A137" s="34">
        <v>13</v>
      </c>
      <c r="B137" s="34" t="str">
        <f t="shared" ref="B137:L137" si="87">IF(COUNT(B30)=1,IF(B30&gt;0.5,B30*LN(B30),0)," ")</f>
        <v xml:space="preserve"> </v>
      </c>
      <c r="C137" s="34" t="str">
        <f t="shared" si="87"/>
        <v xml:space="preserve"> </v>
      </c>
      <c r="D137" s="34" t="str">
        <f t="shared" si="87"/>
        <v xml:space="preserve"> </v>
      </c>
      <c r="E137" s="34" t="str">
        <f t="shared" si="87"/>
        <v xml:space="preserve"> </v>
      </c>
      <c r="F137" s="34" t="str">
        <f t="shared" si="87"/>
        <v xml:space="preserve"> </v>
      </c>
      <c r="G137" s="34" t="str">
        <f t="shared" si="87"/>
        <v xml:space="preserve"> </v>
      </c>
      <c r="H137" s="34" t="str">
        <f t="shared" si="87"/>
        <v xml:space="preserve"> </v>
      </c>
      <c r="I137" s="34" t="str">
        <f t="shared" si="87"/>
        <v xml:space="preserve"> </v>
      </c>
      <c r="J137" s="34" t="str">
        <f t="shared" si="87"/>
        <v xml:space="preserve"> </v>
      </c>
      <c r="K137" s="34" t="str">
        <f t="shared" si="87"/>
        <v xml:space="preserve"> </v>
      </c>
      <c r="L137" s="13" t="str">
        <f t="shared" si="87"/>
        <v xml:space="preserve"> </v>
      </c>
    </row>
    <row r="138" spans="1:12" ht="13.2" hidden="1">
      <c r="A138" s="34">
        <v>14</v>
      </c>
      <c r="B138" s="34" t="str">
        <f t="shared" ref="B138:L138" si="88">IF(COUNT(B31)=1,IF(B31&gt;0.5,B31*LN(B31),0)," ")</f>
        <v xml:space="preserve"> </v>
      </c>
      <c r="C138" s="34" t="str">
        <f t="shared" si="88"/>
        <v xml:space="preserve"> </v>
      </c>
      <c r="D138" s="34" t="str">
        <f t="shared" si="88"/>
        <v xml:space="preserve"> </v>
      </c>
      <c r="E138" s="34" t="str">
        <f t="shared" si="88"/>
        <v xml:space="preserve"> </v>
      </c>
      <c r="F138" s="34" t="str">
        <f t="shared" si="88"/>
        <v xml:space="preserve"> </v>
      </c>
      <c r="G138" s="34" t="str">
        <f t="shared" si="88"/>
        <v xml:space="preserve"> </v>
      </c>
      <c r="H138" s="34" t="str">
        <f t="shared" si="88"/>
        <v xml:space="preserve"> </v>
      </c>
      <c r="I138" s="34" t="str">
        <f t="shared" si="88"/>
        <v xml:space="preserve"> </v>
      </c>
      <c r="J138" s="34" t="str">
        <f t="shared" si="88"/>
        <v xml:space="preserve"> </v>
      </c>
      <c r="K138" s="34" t="str">
        <f t="shared" si="88"/>
        <v xml:space="preserve"> </v>
      </c>
      <c r="L138" s="13" t="str">
        <f t="shared" si="88"/>
        <v xml:space="preserve"> </v>
      </c>
    </row>
    <row r="139" spans="1:12" ht="13.2" hidden="1">
      <c r="A139" s="34">
        <v>15</v>
      </c>
      <c r="B139" s="34" t="str">
        <f t="shared" ref="B139:L139" si="89">IF(COUNT(B32)=1,IF(B32&gt;0.5,B32*LN(B32),0)," ")</f>
        <v xml:space="preserve"> </v>
      </c>
      <c r="C139" s="34" t="str">
        <f t="shared" si="89"/>
        <v xml:space="preserve"> </v>
      </c>
      <c r="D139" s="34" t="str">
        <f t="shared" si="89"/>
        <v xml:space="preserve"> </v>
      </c>
      <c r="E139" s="34" t="str">
        <f t="shared" si="89"/>
        <v xml:space="preserve"> </v>
      </c>
      <c r="F139" s="34" t="str">
        <f t="shared" si="89"/>
        <v xml:space="preserve"> </v>
      </c>
      <c r="G139" s="34" t="str">
        <f t="shared" si="89"/>
        <v xml:space="preserve"> </v>
      </c>
      <c r="H139" s="34" t="str">
        <f t="shared" si="89"/>
        <v xml:space="preserve"> </v>
      </c>
      <c r="I139" s="34" t="str">
        <f t="shared" si="89"/>
        <v xml:space="preserve"> </v>
      </c>
      <c r="J139" s="34" t="str">
        <f t="shared" si="89"/>
        <v xml:space="preserve"> </v>
      </c>
      <c r="K139" s="34" t="str">
        <f t="shared" si="89"/>
        <v xml:space="preserve"> </v>
      </c>
      <c r="L139" s="13" t="str">
        <f t="shared" si="89"/>
        <v xml:space="preserve"> </v>
      </c>
    </row>
    <row r="140" spans="1:12" ht="13.2" hidden="1">
      <c r="A140" s="34">
        <v>16</v>
      </c>
      <c r="B140" s="34" t="str">
        <f t="shared" ref="B140:L140" si="90">IF(COUNT(B33)=1,IF(B33&gt;0.5,B33*LN(B33),0)," ")</f>
        <v xml:space="preserve"> </v>
      </c>
      <c r="C140" s="34" t="str">
        <f t="shared" si="90"/>
        <v xml:space="preserve"> </v>
      </c>
      <c r="D140" s="34" t="str">
        <f t="shared" si="90"/>
        <v xml:space="preserve"> </v>
      </c>
      <c r="E140" s="34" t="str">
        <f t="shared" si="90"/>
        <v xml:space="preserve"> </v>
      </c>
      <c r="F140" s="34" t="str">
        <f t="shared" si="90"/>
        <v xml:space="preserve"> </v>
      </c>
      <c r="G140" s="34" t="str">
        <f t="shared" si="90"/>
        <v xml:space="preserve"> </v>
      </c>
      <c r="H140" s="34" t="str">
        <f t="shared" si="90"/>
        <v xml:space="preserve"> </v>
      </c>
      <c r="I140" s="34" t="str">
        <f t="shared" si="90"/>
        <v xml:space="preserve"> </v>
      </c>
      <c r="J140" s="34" t="str">
        <f t="shared" si="90"/>
        <v xml:space="preserve"> </v>
      </c>
      <c r="K140" s="34" t="str">
        <f t="shared" si="90"/>
        <v xml:space="preserve"> </v>
      </c>
      <c r="L140" s="13" t="str">
        <f t="shared" si="90"/>
        <v xml:space="preserve"> </v>
      </c>
    </row>
    <row r="141" spans="1:12" ht="13.2" hidden="1">
      <c r="A141" s="34">
        <v>17</v>
      </c>
      <c r="B141" s="34" t="str">
        <f t="shared" ref="B141:L141" si="91">IF(COUNT(B34)=1,IF(B34&gt;0.5,B34*LN(B34),0)," ")</f>
        <v xml:space="preserve"> </v>
      </c>
      <c r="C141" s="34" t="str">
        <f t="shared" si="91"/>
        <v xml:space="preserve"> </v>
      </c>
      <c r="D141" s="34" t="str">
        <f t="shared" si="91"/>
        <v xml:space="preserve"> </v>
      </c>
      <c r="E141" s="34" t="str">
        <f t="shared" si="91"/>
        <v xml:space="preserve"> </v>
      </c>
      <c r="F141" s="34" t="str">
        <f t="shared" si="91"/>
        <v xml:space="preserve"> </v>
      </c>
      <c r="G141" s="34" t="str">
        <f t="shared" si="91"/>
        <v xml:space="preserve"> </v>
      </c>
      <c r="H141" s="34" t="str">
        <f t="shared" si="91"/>
        <v xml:space="preserve"> </v>
      </c>
      <c r="I141" s="34" t="str">
        <f t="shared" si="91"/>
        <v xml:space="preserve"> </v>
      </c>
      <c r="J141" s="34" t="str">
        <f t="shared" si="91"/>
        <v xml:space="preserve"> </v>
      </c>
      <c r="K141" s="34" t="str">
        <f t="shared" si="91"/>
        <v xml:space="preserve"> </v>
      </c>
      <c r="L141" s="13" t="str">
        <f t="shared" si="91"/>
        <v xml:space="preserve"> </v>
      </c>
    </row>
    <row r="142" spans="1:12" ht="13.2" hidden="1">
      <c r="A142" s="34">
        <v>18</v>
      </c>
      <c r="B142" s="34" t="str">
        <f t="shared" ref="B142:L142" si="92">IF(COUNT(B35)=1,IF(B35&gt;0.5,B35*LN(B35),0)," ")</f>
        <v xml:space="preserve"> </v>
      </c>
      <c r="C142" s="34" t="str">
        <f t="shared" si="92"/>
        <v xml:space="preserve"> </v>
      </c>
      <c r="D142" s="34" t="str">
        <f t="shared" si="92"/>
        <v xml:space="preserve"> </v>
      </c>
      <c r="E142" s="34" t="str">
        <f t="shared" si="92"/>
        <v xml:space="preserve"> </v>
      </c>
      <c r="F142" s="34" t="str">
        <f t="shared" si="92"/>
        <v xml:space="preserve"> </v>
      </c>
      <c r="G142" s="34" t="str">
        <f t="shared" si="92"/>
        <v xml:space="preserve"> </v>
      </c>
      <c r="H142" s="34" t="str">
        <f t="shared" si="92"/>
        <v xml:space="preserve"> </v>
      </c>
      <c r="I142" s="34" t="str">
        <f t="shared" si="92"/>
        <v xml:space="preserve"> </v>
      </c>
      <c r="J142" s="34" t="str">
        <f t="shared" si="92"/>
        <v xml:space="preserve"> </v>
      </c>
      <c r="K142" s="34" t="str">
        <f t="shared" si="92"/>
        <v xml:space="preserve"> </v>
      </c>
      <c r="L142" s="13" t="str">
        <f t="shared" si="92"/>
        <v xml:space="preserve"> </v>
      </c>
    </row>
    <row r="143" spans="1:12" ht="13.2" hidden="1">
      <c r="A143" s="34">
        <v>19</v>
      </c>
      <c r="B143" s="34" t="str">
        <f t="shared" ref="B143:L143" si="93">IF(COUNT(B36)=1,IF(B36&gt;0.5,B36*LN(B36),0)," ")</f>
        <v xml:space="preserve"> </v>
      </c>
      <c r="C143" s="34" t="str">
        <f t="shared" si="93"/>
        <v xml:space="preserve"> </v>
      </c>
      <c r="D143" s="34" t="str">
        <f t="shared" si="93"/>
        <v xml:space="preserve"> </v>
      </c>
      <c r="E143" s="34" t="str">
        <f t="shared" si="93"/>
        <v xml:space="preserve"> </v>
      </c>
      <c r="F143" s="34" t="str">
        <f t="shared" si="93"/>
        <v xml:space="preserve"> </v>
      </c>
      <c r="G143" s="34" t="str">
        <f t="shared" si="93"/>
        <v xml:space="preserve"> </v>
      </c>
      <c r="H143" s="34" t="str">
        <f t="shared" si="93"/>
        <v xml:space="preserve"> </v>
      </c>
      <c r="I143" s="34" t="str">
        <f t="shared" si="93"/>
        <v xml:space="preserve"> </v>
      </c>
      <c r="J143" s="34" t="str">
        <f t="shared" si="93"/>
        <v xml:space="preserve"> </v>
      </c>
      <c r="K143" s="34" t="str">
        <f t="shared" si="93"/>
        <v xml:space="preserve"> </v>
      </c>
      <c r="L143" s="13" t="str">
        <f t="shared" si="93"/>
        <v xml:space="preserve"> </v>
      </c>
    </row>
    <row r="144" spans="1:12" ht="13.2" hidden="1">
      <c r="A144" s="34">
        <v>20</v>
      </c>
      <c r="B144" s="34" t="str">
        <f t="shared" ref="B144:L144" si="94">IF(COUNT(B37)=1,IF(B37&gt;0.5,B37*LN(B37),0)," ")</f>
        <v xml:space="preserve"> </v>
      </c>
      <c r="C144" s="34" t="str">
        <f t="shared" si="94"/>
        <v xml:space="preserve"> </v>
      </c>
      <c r="D144" s="34" t="str">
        <f t="shared" si="94"/>
        <v xml:space="preserve"> </v>
      </c>
      <c r="E144" s="34" t="str">
        <f t="shared" si="94"/>
        <v xml:space="preserve"> </v>
      </c>
      <c r="F144" s="34" t="str">
        <f t="shared" si="94"/>
        <v xml:space="preserve"> </v>
      </c>
      <c r="G144" s="34" t="str">
        <f t="shared" si="94"/>
        <v xml:space="preserve"> </v>
      </c>
      <c r="H144" s="34" t="str">
        <f t="shared" si="94"/>
        <v xml:space="preserve"> </v>
      </c>
      <c r="I144" s="34" t="str">
        <f t="shared" si="94"/>
        <v xml:space="preserve"> </v>
      </c>
      <c r="J144" s="34" t="str">
        <f t="shared" si="94"/>
        <v xml:space="preserve"> </v>
      </c>
      <c r="K144" s="34" t="str">
        <f t="shared" si="94"/>
        <v xml:space="preserve"> </v>
      </c>
      <c r="L144" s="13" t="str">
        <f t="shared" si="94"/>
        <v xml:space="preserve"> </v>
      </c>
    </row>
    <row r="145" spans="1:12" ht="13.2" hidden="1">
      <c r="A145" s="34">
        <v>21</v>
      </c>
      <c r="B145" s="34" t="str">
        <f t="shared" ref="B145:L145" si="95">IF(COUNT(B38)=1,IF(B38&gt;0.5,B38*LN(B38),0)," ")</f>
        <v xml:space="preserve"> </v>
      </c>
      <c r="C145" s="34" t="str">
        <f t="shared" si="95"/>
        <v xml:space="preserve"> </v>
      </c>
      <c r="D145" s="34" t="str">
        <f t="shared" si="95"/>
        <v xml:space="preserve"> </v>
      </c>
      <c r="E145" s="34" t="str">
        <f t="shared" si="95"/>
        <v xml:space="preserve"> </v>
      </c>
      <c r="F145" s="34" t="str">
        <f t="shared" si="95"/>
        <v xml:space="preserve"> </v>
      </c>
      <c r="G145" s="34" t="str">
        <f t="shared" si="95"/>
        <v xml:space="preserve"> </v>
      </c>
      <c r="H145" s="34" t="str">
        <f t="shared" si="95"/>
        <v xml:space="preserve"> </v>
      </c>
      <c r="I145" s="34" t="str">
        <f t="shared" si="95"/>
        <v xml:space="preserve"> </v>
      </c>
      <c r="J145" s="34" t="str">
        <f t="shared" si="95"/>
        <v xml:space="preserve"> </v>
      </c>
      <c r="K145" s="34" t="str">
        <f t="shared" si="95"/>
        <v xml:space="preserve"> </v>
      </c>
      <c r="L145" s="13" t="str">
        <f t="shared" si="95"/>
        <v xml:space="preserve"> </v>
      </c>
    </row>
    <row r="146" spans="1:12" ht="13.2" hidden="1">
      <c r="A146" s="34">
        <v>22</v>
      </c>
      <c r="B146" s="34" t="str">
        <f t="shared" ref="B146:L146" si="96">IF(COUNT(B39)=1,IF(B39&gt;0.5,B39*LN(B39),0)," ")</f>
        <v xml:space="preserve"> </v>
      </c>
      <c r="C146" s="34" t="str">
        <f t="shared" si="96"/>
        <v xml:space="preserve"> </v>
      </c>
      <c r="D146" s="34" t="str">
        <f t="shared" si="96"/>
        <v xml:space="preserve"> </v>
      </c>
      <c r="E146" s="34" t="str">
        <f t="shared" si="96"/>
        <v xml:space="preserve"> </v>
      </c>
      <c r="F146" s="34" t="str">
        <f t="shared" si="96"/>
        <v xml:space="preserve"> </v>
      </c>
      <c r="G146" s="34" t="str">
        <f t="shared" si="96"/>
        <v xml:space="preserve"> </v>
      </c>
      <c r="H146" s="34" t="str">
        <f t="shared" si="96"/>
        <v xml:space="preserve"> </v>
      </c>
      <c r="I146" s="34" t="str">
        <f t="shared" si="96"/>
        <v xml:space="preserve"> </v>
      </c>
      <c r="J146" s="34" t="str">
        <f t="shared" si="96"/>
        <v xml:space="preserve"> </v>
      </c>
      <c r="K146" s="34" t="str">
        <f t="shared" si="96"/>
        <v xml:space="preserve"> </v>
      </c>
      <c r="L146" s="13" t="str">
        <f t="shared" si="96"/>
        <v xml:space="preserve"> </v>
      </c>
    </row>
    <row r="147" spans="1:12" ht="13.2" hidden="1">
      <c r="A147" s="34">
        <v>23</v>
      </c>
      <c r="B147" s="34" t="str">
        <f t="shared" ref="B147:L147" si="97">IF(COUNT(B40)=1,IF(B40&gt;0.5,B40*LN(B40),0)," ")</f>
        <v xml:space="preserve"> </v>
      </c>
      <c r="C147" s="34" t="str">
        <f t="shared" si="97"/>
        <v xml:space="preserve"> </v>
      </c>
      <c r="D147" s="34" t="str">
        <f t="shared" si="97"/>
        <v xml:space="preserve"> </v>
      </c>
      <c r="E147" s="34" t="str">
        <f t="shared" si="97"/>
        <v xml:space="preserve"> </v>
      </c>
      <c r="F147" s="34" t="str">
        <f t="shared" si="97"/>
        <v xml:space="preserve"> </v>
      </c>
      <c r="G147" s="34" t="str">
        <f t="shared" si="97"/>
        <v xml:space="preserve"> </v>
      </c>
      <c r="H147" s="34" t="str">
        <f t="shared" si="97"/>
        <v xml:space="preserve"> </v>
      </c>
      <c r="I147" s="34" t="str">
        <f t="shared" si="97"/>
        <v xml:space="preserve"> </v>
      </c>
      <c r="J147" s="34" t="str">
        <f t="shared" si="97"/>
        <v xml:space="preserve"> </v>
      </c>
      <c r="K147" s="34" t="str">
        <f t="shared" si="97"/>
        <v xml:space="preserve"> </v>
      </c>
      <c r="L147" s="13" t="str">
        <f t="shared" si="97"/>
        <v xml:space="preserve"> </v>
      </c>
    </row>
    <row r="148" spans="1:12" ht="13.2" hidden="1">
      <c r="A148" s="34">
        <v>24</v>
      </c>
      <c r="B148" s="34" t="str">
        <f t="shared" ref="B148:L148" si="98">IF(COUNT(B41)=1,IF(B41&gt;0.5,B41*LN(B41),0)," ")</f>
        <v xml:space="preserve"> </v>
      </c>
      <c r="C148" s="34" t="str">
        <f t="shared" si="98"/>
        <v xml:space="preserve"> </v>
      </c>
      <c r="D148" s="34" t="str">
        <f t="shared" si="98"/>
        <v xml:space="preserve"> </v>
      </c>
      <c r="E148" s="34" t="str">
        <f t="shared" si="98"/>
        <v xml:space="preserve"> </v>
      </c>
      <c r="F148" s="34" t="str">
        <f t="shared" si="98"/>
        <v xml:space="preserve"> </v>
      </c>
      <c r="G148" s="34" t="str">
        <f t="shared" si="98"/>
        <v xml:space="preserve"> </v>
      </c>
      <c r="H148" s="34" t="str">
        <f t="shared" si="98"/>
        <v xml:space="preserve"> </v>
      </c>
      <c r="I148" s="34" t="str">
        <f t="shared" si="98"/>
        <v xml:space="preserve"> </v>
      </c>
      <c r="J148" s="34" t="str">
        <f t="shared" si="98"/>
        <v xml:space="preserve"> </v>
      </c>
      <c r="K148" s="34" t="str">
        <f t="shared" si="98"/>
        <v xml:space="preserve"> </v>
      </c>
      <c r="L148" s="13" t="str">
        <f t="shared" si="98"/>
        <v xml:space="preserve"> </v>
      </c>
    </row>
    <row r="149" spans="1:12" ht="13.2" hidden="1">
      <c r="A149" s="34">
        <v>25</v>
      </c>
      <c r="B149" s="34" t="str">
        <f t="shared" ref="B149:L149" si="99">IF(COUNT(B42)=1,IF(B42&gt;0.5,B42*LN(B42),0)," ")</f>
        <v xml:space="preserve"> </v>
      </c>
      <c r="C149" s="34" t="str">
        <f t="shared" si="99"/>
        <v xml:space="preserve"> </v>
      </c>
      <c r="D149" s="34" t="str">
        <f t="shared" si="99"/>
        <v xml:space="preserve"> </v>
      </c>
      <c r="E149" s="34" t="str">
        <f t="shared" si="99"/>
        <v xml:space="preserve"> </v>
      </c>
      <c r="F149" s="34" t="str">
        <f t="shared" si="99"/>
        <v xml:space="preserve"> </v>
      </c>
      <c r="G149" s="34" t="str">
        <f t="shared" si="99"/>
        <v xml:space="preserve"> </v>
      </c>
      <c r="H149" s="34" t="str">
        <f t="shared" si="99"/>
        <v xml:space="preserve"> </v>
      </c>
      <c r="I149" s="34" t="str">
        <f t="shared" si="99"/>
        <v xml:space="preserve"> </v>
      </c>
      <c r="J149" s="34" t="str">
        <f t="shared" si="99"/>
        <v xml:space="preserve"> </v>
      </c>
      <c r="K149" s="34" t="str">
        <f t="shared" si="99"/>
        <v xml:space="preserve"> </v>
      </c>
      <c r="L149" s="13" t="str">
        <f t="shared" si="99"/>
        <v xml:space="preserve"> </v>
      </c>
    </row>
    <row r="150" spans="1:12" ht="13.2" hidden="1">
      <c r="A150" s="34">
        <v>26</v>
      </c>
      <c r="B150" s="34" t="str">
        <f t="shared" ref="B150:L150" si="100">IF(COUNT(B43)=1,IF(B43&gt;0.5,B43*LN(B43),0)," ")</f>
        <v xml:space="preserve"> </v>
      </c>
      <c r="C150" s="34" t="str">
        <f t="shared" si="100"/>
        <v xml:space="preserve"> </v>
      </c>
      <c r="D150" s="34" t="str">
        <f t="shared" si="100"/>
        <v xml:space="preserve"> </v>
      </c>
      <c r="E150" s="34" t="str">
        <f t="shared" si="100"/>
        <v xml:space="preserve"> </v>
      </c>
      <c r="F150" s="34" t="str">
        <f t="shared" si="100"/>
        <v xml:space="preserve"> </v>
      </c>
      <c r="G150" s="34" t="str">
        <f t="shared" si="100"/>
        <v xml:space="preserve"> </v>
      </c>
      <c r="H150" s="34" t="str">
        <f t="shared" si="100"/>
        <v xml:space="preserve"> </v>
      </c>
      <c r="I150" s="34" t="str">
        <f t="shared" si="100"/>
        <v xml:space="preserve"> </v>
      </c>
      <c r="J150" s="34" t="str">
        <f t="shared" si="100"/>
        <v xml:space="preserve"> </v>
      </c>
      <c r="K150" s="34" t="str">
        <f t="shared" si="100"/>
        <v xml:space="preserve"> </v>
      </c>
      <c r="L150" s="13" t="str">
        <f t="shared" si="100"/>
        <v xml:space="preserve"> </v>
      </c>
    </row>
    <row r="151" spans="1:12" ht="13.2" hidden="1">
      <c r="A151" s="34">
        <v>27</v>
      </c>
      <c r="B151" s="34" t="str">
        <f t="shared" ref="B151:L151" si="101">IF(COUNT(B44)=1,IF(B44&gt;0.5,B44*LN(B44),0)," ")</f>
        <v xml:space="preserve"> </v>
      </c>
      <c r="C151" s="34" t="str">
        <f t="shared" si="101"/>
        <v xml:space="preserve"> </v>
      </c>
      <c r="D151" s="34" t="str">
        <f t="shared" si="101"/>
        <v xml:space="preserve"> </v>
      </c>
      <c r="E151" s="34" t="str">
        <f t="shared" si="101"/>
        <v xml:space="preserve"> </v>
      </c>
      <c r="F151" s="34" t="str">
        <f t="shared" si="101"/>
        <v xml:space="preserve"> </v>
      </c>
      <c r="G151" s="34" t="str">
        <f t="shared" si="101"/>
        <v xml:space="preserve"> </v>
      </c>
      <c r="H151" s="34" t="str">
        <f t="shared" si="101"/>
        <v xml:space="preserve"> </v>
      </c>
      <c r="I151" s="34" t="str">
        <f t="shared" si="101"/>
        <v xml:space="preserve"> </v>
      </c>
      <c r="J151" s="34" t="str">
        <f t="shared" si="101"/>
        <v xml:space="preserve"> </v>
      </c>
      <c r="K151" s="34" t="str">
        <f t="shared" si="101"/>
        <v xml:space="preserve"> </v>
      </c>
      <c r="L151" s="13" t="str">
        <f t="shared" si="101"/>
        <v xml:space="preserve"> </v>
      </c>
    </row>
    <row r="152" spans="1:12" ht="13.2" hidden="1">
      <c r="A152" s="34">
        <v>28</v>
      </c>
      <c r="B152" s="34" t="str">
        <f t="shared" ref="B152:L152" si="102">IF(COUNT(B45)=1,IF(B45&gt;0.5,B45*LN(B45),0)," ")</f>
        <v xml:space="preserve"> </v>
      </c>
      <c r="C152" s="34" t="str">
        <f t="shared" si="102"/>
        <v xml:space="preserve"> </v>
      </c>
      <c r="D152" s="34" t="str">
        <f t="shared" si="102"/>
        <v xml:space="preserve"> </v>
      </c>
      <c r="E152" s="34" t="str">
        <f t="shared" si="102"/>
        <v xml:space="preserve"> </v>
      </c>
      <c r="F152" s="34" t="str">
        <f t="shared" si="102"/>
        <v xml:space="preserve"> </v>
      </c>
      <c r="G152" s="34" t="str">
        <f t="shared" si="102"/>
        <v xml:space="preserve"> </v>
      </c>
      <c r="H152" s="34" t="str">
        <f t="shared" si="102"/>
        <v xml:space="preserve"> </v>
      </c>
      <c r="I152" s="34" t="str">
        <f t="shared" si="102"/>
        <v xml:space="preserve"> </v>
      </c>
      <c r="J152" s="34" t="str">
        <f t="shared" si="102"/>
        <v xml:space="preserve"> </v>
      </c>
      <c r="K152" s="34" t="str">
        <f t="shared" si="102"/>
        <v xml:space="preserve"> </v>
      </c>
      <c r="L152" s="13" t="str">
        <f t="shared" si="102"/>
        <v xml:space="preserve"> </v>
      </c>
    </row>
    <row r="153" spans="1:12" ht="13.2" hidden="1">
      <c r="A153" s="34">
        <v>29</v>
      </c>
      <c r="B153" s="34" t="str">
        <f t="shared" ref="B153:L153" si="103">IF(COUNT(B46)=1,IF(B46&gt;0.5,B46*LN(B46),0)," ")</f>
        <v xml:space="preserve"> </v>
      </c>
      <c r="C153" s="34" t="str">
        <f t="shared" si="103"/>
        <v xml:space="preserve"> </v>
      </c>
      <c r="D153" s="34" t="str">
        <f t="shared" si="103"/>
        <v xml:space="preserve"> </v>
      </c>
      <c r="E153" s="34" t="str">
        <f t="shared" si="103"/>
        <v xml:space="preserve"> </v>
      </c>
      <c r="F153" s="34" t="str">
        <f t="shared" si="103"/>
        <v xml:space="preserve"> </v>
      </c>
      <c r="G153" s="34" t="str">
        <f t="shared" si="103"/>
        <v xml:space="preserve"> </v>
      </c>
      <c r="H153" s="34" t="str">
        <f t="shared" si="103"/>
        <v xml:space="preserve"> </v>
      </c>
      <c r="I153" s="34" t="str">
        <f t="shared" si="103"/>
        <v xml:space="preserve"> </v>
      </c>
      <c r="J153" s="34" t="str">
        <f t="shared" si="103"/>
        <v xml:space="preserve"> </v>
      </c>
      <c r="K153" s="34" t="str">
        <f t="shared" si="103"/>
        <v xml:space="preserve"> </v>
      </c>
      <c r="L153" s="13" t="str">
        <f t="shared" si="103"/>
        <v xml:space="preserve"> </v>
      </c>
    </row>
    <row r="154" spans="1:12" ht="13.2" hidden="1">
      <c r="A154" s="34">
        <v>30</v>
      </c>
      <c r="B154" s="34" t="str">
        <f t="shared" ref="B154:L154" si="104">IF(COUNT(B47)=1,IF(B47&gt;0.5,B47*LN(B47),0)," ")</f>
        <v xml:space="preserve"> </v>
      </c>
      <c r="C154" s="34" t="str">
        <f t="shared" si="104"/>
        <v xml:space="preserve"> </v>
      </c>
      <c r="D154" s="34" t="str">
        <f t="shared" si="104"/>
        <v xml:space="preserve"> </v>
      </c>
      <c r="E154" s="34" t="str">
        <f t="shared" si="104"/>
        <v xml:space="preserve"> </v>
      </c>
      <c r="F154" s="34" t="str">
        <f t="shared" si="104"/>
        <v xml:space="preserve"> </v>
      </c>
      <c r="G154" s="34" t="str">
        <f t="shared" si="104"/>
        <v xml:space="preserve"> </v>
      </c>
      <c r="H154" s="34" t="str">
        <f t="shared" si="104"/>
        <v xml:space="preserve"> </v>
      </c>
      <c r="I154" s="34" t="str">
        <f t="shared" si="104"/>
        <v xml:space="preserve"> </v>
      </c>
      <c r="J154" s="34" t="str">
        <f t="shared" si="104"/>
        <v xml:space="preserve"> </v>
      </c>
      <c r="K154" s="34" t="str">
        <f t="shared" si="104"/>
        <v xml:space="preserve"> </v>
      </c>
      <c r="L154" s="13" t="str">
        <f t="shared" si="104"/>
        <v xml:space="preserve"> </v>
      </c>
    </row>
    <row r="155" spans="1:12" ht="13.2" hidden="1">
      <c r="A155" s="34">
        <v>31</v>
      </c>
      <c r="B155" s="34" t="str">
        <f t="shared" ref="B155:L155" si="105">IF(COUNT(B48)=1,IF(B48&gt;0.5,B48*LN(B48),0)," ")</f>
        <v xml:space="preserve"> </v>
      </c>
      <c r="C155" s="34" t="str">
        <f t="shared" si="105"/>
        <v xml:space="preserve"> </v>
      </c>
      <c r="D155" s="34" t="str">
        <f t="shared" si="105"/>
        <v xml:space="preserve"> </v>
      </c>
      <c r="E155" s="34" t="str">
        <f t="shared" si="105"/>
        <v xml:space="preserve"> </v>
      </c>
      <c r="F155" s="34" t="str">
        <f t="shared" si="105"/>
        <v xml:space="preserve"> </v>
      </c>
      <c r="G155" s="34" t="str">
        <f t="shared" si="105"/>
        <v xml:space="preserve"> </v>
      </c>
      <c r="H155" s="34" t="str">
        <f t="shared" si="105"/>
        <v xml:space="preserve"> </v>
      </c>
      <c r="I155" s="34" t="str">
        <f t="shared" si="105"/>
        <v xml:space="preserve"> </v>
      </c>
      <c r="J155" s="34" t="str">
        <f t="shared" si="105"/>
        <v xml:space="preserve"> </v>
      </c>
      <c r="K155" s="34" t="str">
        <f t="shared" si="105"/>
        <v xml:space="preserve"> </v>
      </c>
      <c r="L155" s="13" t="str">
        <f t="shared" si="105"/>
        <v xml:space="preserve"> </v>
      </c>
    </row>
    <row r="156" spans="1:12" ht="13.2" hidden="1">
      <c r="A156" s="34">
        <v>32</v>
      </c>
      <c r="B156" s="34" t="str">
        <f t="shared" ref="B156:L156" si="106">IF(COUNT(B49)=1,IF(B49&gt;0.5,B49*LN(B49),0)," ")</f>
        <v xml:space="preserve"> </v>
      </c>
      <c r="C156" s="34" t="str">
        <f t="shared" si="106"/>
        <v xml:space="preserve"> </v>
      </c>
      <c r="D156" s="34" t="str">
        <f t="shared" si="106"/>
        <v xml:space="preserve"> </v>
      </c>
      <c r="E156" s="34" t="str">
        <f t="shared" si="106"/>
        <v xml:space="preserve"> </v>
      </c>
      <c r="F156" s="34" t="str">
        <f t="shared" si="106"/>
        <v xml:space="preserve"> </v>
      </c>
      <c r="G156" s="34" t="str">
        <f t="shared" si="106"/>
        <v xml:space="preserve"> </v>
      </c>
      <c r="H156" s="34" t="str">
        <f t="shared" si="106"/>
        <v xml:space="preserve"> </v>
      </c>
      <c r="I156" s="34" t="str">
        <f t="shared" si="106"/>
        <v xml:space="preserve"> </v>
      </c>
      <c r="J156" s="34" t="str">
        <f t="shared" si="106"/>
        <v xml:space="preserve"> </v>
      </c>
      <c r="K156" s="34" t="str">
        <f t="shared" si="106"/>
        <v xml:space="preserve"> </v>
      </c>
      <c r="L156" s="13" t="str">
        <f t="shared" si="106"/>
        <v xml:space="preserve"> </v>
      </c>
    </row>
    <row r="157" spans="1:12" ht="13.2" hidden="1">
      <c r="A157" s="34">
        <v>33</v>
      </c>
      <c r="B157" s="34" t="str">
        <f t="shared" ref="B157:L157" si="107">IF(COUNT(B50)=1,IF(B50&gt;0.5,B50*LN(B50),0)," ")</f>
        <v xml:space="preserve"> </v>
      </c>
      <c r="C157" s="34" t="str">
        <f t="shared" si="107"/>
        <v xml:space="preserve"> </v>
      </c>
      <c r="D157" s="34" t="str">
        <f t="shared" si="107"/>
        <v xml:space="preserve"> </v>
      </c>
      <c r="E157" s="34" t="str">
        <f t="shared" si="107"/>
        <v xml:space="preserve"> </v>
      </c>
      <c r="F157" s="34" t="str">
        <f t="shared" si="107"/>
        <v xml:space="preserve"> </v>
      </c>
      <c r="G157" s="34" t="str">
        <f t="shared" si="107"/>
        <v xml:space="preserve"> </v>
      </c>
      <c r="H157" s="34" t="str">
        <f t="shared" si="107"/>
        <v xml:space="preserve"> </v>
      </c>
      <c r="I157" s="34" t="str">
        <f t="shared" si="107"/>
        <v xml:space="preserve"> </v>
      </c>
      <c r="J157" s="34" t="str">
        <f t="shared" si="107"/>
        <v xml:space="preserve"> </v>
      </c>
      <c r="K157" s="34" t="str">
        <f t="shared" si="107"/>
        <v xml:space="preserve"> </v>
      </c>
      <c r="L157" s="13" t="str">
        <f t="shared" si="107"/>
        <v xml:space="preserve"> </v>
      </c>
    </row>
    <row r="158" spans="1:12" ht="13.2" hidden="1">
      <c r="A158" s="34">
        <v>34</v>
      </c>
      <c r="B158" s="34" t="str">
        <f t="shared" ref="B158:L158" si="108">IF(COUNT(B51)=1,IF(B51&gt;0.5,B51*LN(B51),0)," ")</f>
        <v xml:space="preserve"> </v>
      </c>
      <c r="C158" s="34" t="str">
        <f t="shared" si="108"/>
        <v xml:space="preserve"> </v>
      </c>
      <c r="D158" s="34" t="str">
        <f t="shared" si="108"/>
        <v xml:space="preserve"> </v>
      </c>
      <c r="E158" s="34" t="str">
        <f t="shared" si="108"/>
        <v xml:space="preserve"> </v>
      </c>
      <c r="F158" s="34" t="str">
        <f t="shared" si="108"/>
        <v xml:space="preserve"> </v>
      </c>
      <c r="G158" s="34" t="str">
        <f t="shared" si="108"/>
        <v xml:space="preserve"> </v>
      </c>
      <c r="H158" s="34" t="str">
        <f t="shared" si="108"/>
        <v xml:space="preserve"> </v>
      </c>
      <c r="I158" s="34" t="str">
        <f t="shared" si="108"/>
        <v xml:space="preserve"> </v>
      </c>
      <c r="J158" s="34" t="str">
        <f t="shared" si="108"/>
        <v xml:space="preserve"> </v>
      </c>
      <c r="K158" s="34" t="str">
        <f t="shared" si="108"/>
        <v xml:space="preserve"> </v>
      </c>
      <c r="L158" s="13" t="str">
        <f t="shared" si="108"/>
        <v xml:space="preserve"> </v>
      </c>
    </row>
    <row r="159" spans="1:12" ht="13.2" hidden="1">
      <c r="A159" s="34">
        <v>35</v>
      </c>
      <c r="B159" s="34" t="str">
        <f t="shared" ref="B159:L159" si="109">IF(COUNT(B52)=1,IF(B52&gt;0.5,B52*LN(B52),0)," ")</f>
        <v xml:space="preserve"> </v>
      </c>
      <c r="C159" s="34" t="str">
        <f t="shared" si="109"/>
        <v xml:space="preserve"> </v>
      </c>
      <c r="D159" s="34" t="str">
        <f t="shared" si="109"/>
        <v xml:space="preserve"> </v>
      </c>
      <c r="E159" s="34" t="str">
        <f t="shared" si="109"/>
        <v xml:space="preserve"> </v>
      </c>
      <c r="F159" s="34" t="str">
        <f t="shared" si="109"/>
        <v xml:space="preserve"> </v>
      </c>
      <c r="G159" s="34" t="str">
        <f t="shared" si="109"/>
        <v xml:space="preserve"> </v>
      </c>
      <c r="H159" s="34" t="str">
        <f t="shared" si="109"/>
        <v xml:space="preserve"> </v>
      </c>
      <c r="I159" s="34" t="str">
        <f t="shared" si="109"/>
        <v xml:space="preserve"> </v>
      </c>
      <c r="J159" s="34" t="str">
        <f t="shared" si="109"/>
        <v xml:space="preserve"> </v>
      </c>
      <c r="K159" s="34" t="str">
        <f t="shared" si="109"/>
        <v xml:space="preserve"> </v>
      </c>
      <c r="L159" s="13" t="str">
        <f t="shared" si="109"/>
        <v xml:space="preserve"> </v>
      </c>
    </row>
    <row r="160" spans="1:12" ht="13.2" hidden="1">
      <c r="A160" s="34">
        <v>36</v>
      </c>
      <c r="B160" s="34" t="str">
        <f t="shared" ref="B160:L160" si="110">IF(COUNT(B53)=1,IF(B53&gt;0.5,B53*LN(B53),0)," ")</f>
        <v xml:space="preserve"> </v>
      </c>
      <c r="C160" s="34" t="str">
        <f t="shared" si="110"/>
        <v xml:space="preserve"> </v>
      </c>
      <c r="D160" s="34" t="str">
        <f t="shared" si="110"/>
        <v xml:space="preserve"> </v>
      </c>
      <c r="E160" s="34" t="str">
        <f t="shared" si="110"/>
        <v xml:space="preserve"> </v>
      </c>
      <c r="F160" s="34" t="str">
        <f t="shared" si="110"/>
        <v xml:space="preserve"> </v>
      </c>
      <c r="G160" s="34" t="str">
        <f t="shared" si="110"/>
        <v xml:space="preserve"> </v>
      </c>
      <c r="H160" s="34" t="str">
        <f t="shared" si="110"/>
        <v xml:space="preserve"> </v>
      </c>
      <c r="I160" s="34" t="str">
        <f t="shared" si="110"/>
        <v xml:space="preserve"> </v>
      </c>
      <c r="J160" s="34" t="str">
        <f t="shared" si="110"/>
        <v xml:space="preserve"> </v>
      </c>
      <c r="K160" s="34" t="str">
        <f t="shared" si="110"/>
        <v xml:space="preserve"> </v>
      </c>
      <c r="L160" s="13" t="str">
        <f t="shared" si="110"/>
        <v xml:space="preserve"> </v>
      </c>
    </row>
    <row r="161" spans="1:12" ht="13.2" hidden="1">
      <c r="A161" s="34">
        <v>37</v>
      </c>
      <c r="B161" s="34" t="str">
        <f t="shared" ref="B161:L161" si="111">IF(COUNT(B54)=1,IF(B54&gt;0.5,B54*LN(B54),0)," ")</f>
        <v xml:space="preserve"> </v>
      </c>
      <c r="C161" s="34" t="str">
        <f t="shared" si="111"/>
        <v xml:space="preserve"> </v>
      </c>
      <c r="D161" s="34" t="str">
        <f t="shared" si="111"/>
        <v xml:space="preserve"> </v>
      </c>
      <c r="E161" s="34" t="str">
        <f t="shared" si="111"/>
        <v xml:space="preserve"> </v>
      </c>
      <c r="F161" s="34" t="str">
        <f t="shared" si="111"/>
        <v xml:space="preserve"> </v>
      </c>
      <c r="G161" s="34" t="str">
        <f t="shared" si="111"/>
        <v xml:space="preserve"> </v>
      </c>
      <c r="H161" s="34" t="str">
        <f t="shared" si="111"/>
        <v xml:space="preserve"> </v>
      </c>
      <c r="I161" s="34" t="str">
        <f t="shared" si="111"/>
        <v xml:space="preserve"> </v>
      </c>
      <c r="J161" s="34" t="str">
        <f t="shared" si="111"/>
        <v xml:space="preserve"> </v>
      </c>
      <c r="K161" s="34" t="str">
        <f t="shared" si="111"/>
        <v xml:space="preserve"> </v>
      </c>
      <c r="L161" s="13" t="str">
        <f t="shared" si="111"/>
        <v xml:space="preserve"> </v>
      </c>
    </row>
    <row r="162" spans="1:12" ht="13.2" hidden="1">
      <c r="A162" s="34">
        <v>38</v>
      </c>
      <c r="B162" s="34" t="str">
        <f t="shared" ref="B162:L162" si="112">IF(COUNT(B55)=1,IF(B55&gt;0.5,B55*LN(B55),0)," ")</f>
        <v xml:space="preserve"> </v>
      </c>
      <c r="C162" s="34" t="str">
        <f t="shared" si="112"/>
        <v xml:space="preserve"> </v>
      </c>
      <c r="D162" s="34" t="str">
        <f t="shared" si="112"/>
        <v xml:space="preserve"> </v>
      </c>
      <c r="E162" s="34" t="str">
        <f t="shared" si="112"/>
        <v xml:space="preserve"> </v>
      </c>
      <c r="F162" s="34" t="str">
        <f t="shared" si="112"/>
        <v xml:space="preserve"> </v>
      </c>
      <c r="G162" s="34" t="str">
        <f t="shared" si="112"/>
        <v xml:space="preserve"> </v>
      </c>
      <c r="H162" s="34" t="str">
        <f t="shared" si="112"/>
        <v xml:space="preserve"> </v>
      </c>
      <c r="I162" s="34" t="str">
        <f t="shared" si="112"/>
        <v xml:space="preserve"> </v>
      </c>
      <c r="J162" s="34" t="str">
        <f t="shared" si="112"/>
        <v xml:space="preserve"> </v>
      </c>
      <c r="K162" s="34" t="str">
        <f t="shared" si="112"/>
        <v xml:space="preserve"> </v>
      </c>
      <c r="L162" s="13" t="str">
        <f t="shared" si="112"/>
        <v xml:space="preserve"> </v>
      </c>
    </row>
    <row r="163" spans="1:12" ht="13.2" hidden="1">
      <c r="A163" s="34">
        <v>39</v>
      </c>
      <c r="B163" s="34" t="str">
        <f t="shared" ref="B163:L163" si="113">IF(COUNT(B56)=1,IF(B56&gt;0.5,B56*LN(B56),0)," ")</f>
        <v xml:space="preserve"> </v>
      </c>
      <c r="C163" s="34" t="str">
        <f t="shared" si="113"/>
        <v xml:space="preserve"> </v>
      </c>
      <c r="D163" s="34" t="str">
        <f t="shared" si="113"/>
        <v xml:space="preserve"> </v>
      </c>
      <c r="E163" s="34" t="str">
        <f t="shared" si="113"/>
        <v xml:space="preserve"> </v>
      </c>
      <c r="F163" s="34" t="str">
        <f t="shared" si="113"/>
        <v xml:space="preserve"> </v>
      </c>
      <c r="G163" s="34" t="str">
        <f t="shared" si="113"/>
        <v xml:space="preserve"> </v>
      </c>
      <c r="H163" s="34" t="str">
        <f t="shared" si="113"/>
        <v xml:space="preserve"> </v>
      </c>
      <c r="I163" s="34" t="str">
        <f t="shared" si="113"/>
        <v xml:space="preserve"> </v>
      </c>
      <c r="J163" s="34" t="str">
        <f t="shared" si="113"/>
        <v xml:space="preserve"> </v>
      </c>
      <c r="K163" s="34" t="str">
        <f t="shared" si="113"/>
        <v xml:space="preserve"> </v>
      </c>
      <c r="L163" s="13" t="str">
        <f t="shared" si="113"/>
        <v xml:space="preserve"> </v>
      </c>
    </row>
    <row r="164" spans="1:12" ht="13.2" hidden="1">
      <c r="A164" s="34">
        <v>40</v>
      </c>
      <c r="B164" s="34" t="str">
        <f t="shared" ref="B164:L164" si="114">IF(COUNT(B57)=1,IF(B57&gt;0.5,B57*LN(B57),0)," ")</f>
        <v xml:space="preserve"> </v>
      </c>
      <c r="C164" s="34" t="str">
        <f t="shared" si="114"/>
        <v xml:space="preserve"> </v>
      </c>
      <c r="D164" s="34" t="str">
        <f t="shared" si="114"/>
        <v xml:space="preserve"> </v>
      </c>
      <c r="E164" s="34" t="str">
        <f t="shared" si="114"/>
        <v xml:space="preserve"> </v>
      </c>
      <c r="F164" s="34" t="str">
        <f t="shared" si="114"/>
        <v xml:space="preserve"> </v>
      </c>
      <c r="G164" s="34" t="str">
        <f t="shared" si="114"/>
        <v xml:space="preserve"> </v>
      </c>
      <c r="H164" s="34" t="str">
        <f t="shared" si="114"/>
        <v xml:space="preserve"> </v>
      </c>
      <c r="I164" s="34" t="str">
        <f t="shared" si="114"/>
        <v xml:space="preserve"> </v>
      </c>
      <c r="J164" s="34" t="str">
        <f t="shared" si="114"/>
        <v xml:space="preserve"> </v>
      </c>
      <c r="K164" s="34" t="str">
        <f t="shared" si="114"/>
        <v xml:space="preserve"> </v>
      </c>
      <c r="L164" s="13" t="str">
        <f t="shared" si="114"/>
        <v xml:space="preserve"> </v>
      </c>
    </row>
    <row r="165" spans="1:12" ht="13.2" hidden="1">
      <c r="A165" s="34">
        <v>41</v>
      </c>
      <c r="B165" s="34" t="str">
        <f t="shared" ref="B165:L165" si="115">IF(COUNT(B58)=1,IF(B58&gt;0.5,B58*LN(B58),0)," ")</f>
        <v xml:space="preserve"> </v>
      </c>
      <c r="C165" s="34" t="str">
        <f t="shared" si="115"/>
        <v xml:space="preserve"> </v>
      </c>
      <c r="D165" s="34" t="str">
        <f t="shared" si="115"/>
        <v xml:space="preserve"> </v>
      </c>
      <c r="E165" s="34" t="str">
        <f t="shared" si="115"/>
        <v xml:space="preserve"> </v>
      </c>
      <c r="F165" s="34" t="str">
        <f t="shared" si="115"/>
        <v xml:space="preserve"> </v>
      </c>
      <c r="G165" s="34" t="str">
        <f t="shared" si="115"/>
        <v xml:space="preserve"> </v>
      </c>
      <c r="H165" s="34" t="str">
        <f t="shared" si="115"/>
        <v xml:space="preserve"> </v>
      </c>
      <c r="I165" s="34" t="str">
        <f t="shared" si="115"/>
        <v xml:space="preserve"> </v>
      </c>
      <c r="J165" s="34" t="str">
        <f t="shared" si="115"/>
        <v xml:space="preserve"> </v>
      </c>
      <c r="K165" s="34" t="str">
        <f t="shared" si="115"/>
        <v xml:space="preserve"> </v>
      </c>
      <c r="L165" s="13" t="str">
        <f t="shared" si="115"/>
        <v xml:space="preserve"> </v>
      </c>
    </row>
    <row r="166" spans="1:12" ht="13.2" hidden="1">
      <c r="A166" s="34">
        <v>42</v>
      </c>
      <c r="B166" s="34" t="str">
        <f t="shared" ref="B166:L166" si="116">IF(COUNT(B59)=1,IF(B59&gt;0.5,B59*LN(B59),0)," ")</f>
        <v xml:space="preserve"> </v>
      </c>
      <c r="C166" s="34" t="str">
        <f t="shared" si="116"/>
        <v xml:space="preserve"> </v>
      </c>
      <c r="D166" s="34" t="str">
        <f t="shared" si="116"/>
        <v xml:space="preserve"> </v>
      </c>
      <c r="E166" s="34" t="str">
        <f t="shared" si="116"/>
        <v xml:space="preserve"> </v>
      </c>
      <c r="F166" s="34" t="str">
        <f t="shared" si="116"/>
        <v xml:space="preserve"> </v>
      </c>
      <c r="G166" s="34" t="str">
        <f t="shared" si="116"/>
        <v xml:space="preserve"> </v>
      </c>
      <c r="H166" s="34" t="str">
        <f t="shared" si="116"/>
        <v xml:space="preserve"> </v>
      </c>
      <c r="I166" s="34" t="str">
        <f t="shared" si="116"/>
        <v xml:space="preserve"> </v>
      </c>
      <c r="J166" s="34" t="str">
        <f t="shared" si="116"/>
        <v xml:space="preserve"> </v>
      </c>
      <c r="K166" s="34" t="str">
        <f t="shared" si="116"/>
        <v xml:space="preserve"> </v>
      </c>
      <c r="L166" s="13" t="str">
        <f t="shared" si="116"/>
        <v xml:space="preserve"> </v>
      </c>
    </row>
    <row r="167" spans="1:12" ht="13.2" hidden="1">
      <c r="A167" s="34">
        <v>43</v>
      </c>
      <c r="B167" s="34" t="str">
        <f t="shared" ref="B167:L167" si="117">IF(COUNT(B60)=1,IF(B60&gt;0.5,B60*LN(B60),0)," ")</f>
        <v xml:space="preserve"> </v>
      </c>
      <c r="C167" s="34" t="str">
        <f t="shared" si="117"/>
        <v xml:space="preserve"> </v>
      </c>
      <c r="D167" s="34" t="str">
        <f t="shared" si="117"/>
        <v xml:space="preserve"> </v>
      </c>
      <c r="E167" s="34" t="str">
        <f t="shared" si="117"/>
        <v xml:space="preserve"> </v>
      </c>
      <c r="F167" s="34" t="str">
        <f t="shared" si="117"/>
        <v xml:space="preserve"> </v>
      </c>
      <c r="G167" s="34" t="str">
        <f t="shared" si="117"/>
        <v xml:space="preserve"> </v>
      </c>
      <c r="H167" s="34" t="str">
        <f t="shared" si="117"/>
        <v xml:space="preserve"> </v>
      </c>
      <c r="I167" s="34" t="str">
        <f t="shared" si="117"/>
        <v xml:space="preserve"> </v>
      </c>
      <c r="J167" s="34" t="str">
        <f t="shared" si="117"/>
        <v xml:space="preserve"> </v>
      </c>
      <c r="K167" s="34" t="str">
        <f t="shared" si="117"/>
        <v xml:space="preserve"> </v>
      </c>
      <c r="L167" s="13" t="str">
        <f t="shared" si="117"/>
        <v xml:space="preserve"> </v>
      </c>
    </row>
    <row r="168" spans="1:12" ht="13.2" hidden="1">
      <c r="A168" s="34">
        <v>44</v>
      </c>
      <c r="B168" s="34" t="str">
        <f t="shared" ref="B168:L168" si="118">IF(COUNT(B61)=1,IF(B61&gt;0.5,B61*LN(B61),0)," ")</f>
        <v xml:space="preserve"> </v>
      </c>
      <c r="C168" s="34" t="str">
        <f t="shared" si="118"/>
        <v xml:space="preserve"> </v>
      </c>
      <c r="D168" s="34" t="str">
        <f t="shared" si="118"/>
        <v xml:space="preserve"> </v>
      </c>
      <c r="E168" s="34" t="str">
        <f t="shared" si="118"/>
        <v xml:space="preserve"> </v>
      </c>
      <c r="F168" s="34" t="str">
        <f t="shared" si="118"/>
        <v xml:space="preserve"> </v>
      </c>
      <c r="G168" s="34" t="str">
        <f t="shared" si="118"/>
        <v xml:space="preserve"> </v>
      </c>
      <c r="H168" s="34" t="str">
        <f t="shared" si="118"/>
        <v xml:space="preserve"> </v>
      </c>
      <c r="I168" s="34" t="str">
        <f t="shared" si="118"/>
        <v xml:space="preserve"> </v>
      </c>
      <c r="J168" s="34" t="str">
        <f t="shared" si="118"/>
        <v xml:space="preserve"> </v>
      </c>
      <c r="K168" s="34" t="str">
        <f t="shared" si="118"/>
        <v xml:space="preserve"> </v>
      </c>
      <c r="L168" s="13" t="str">
        <f t="shared" si="118"/>
        <v xml:space="preserve"> </v>
      </c>
    </row>
    <row r="169" spans="1:12" ht="13.2" hidden="1">
      <c r="A169" s="34">
        <v>45</v>
      </c>
      <c r="B169" s="34" t="str">
        <f t="shared" ref="B169:L169" si="119">IF(COUNT(B62)=1,IF(B62&gt;0.5,B62*LN(B62),0)," ")</f>
        <v xml:space="preserve"> </v>
      </c>
      <c r="C169" s="34" t="str">
        <f t="shared" si="119"/>
        <v xml:space="preserve"> </v>
      </c>
      <c r="D169" s="34" t="str">
        <f t="shared" si="119"/>
        <v xml:space="preserve"> </v>
      </c>
      <c r="E169" s="34" t="str">
        <f t="shared" si="119"/>
        <v xml:space="preserve"> </v>
      </c>
      <c r="F169" s="34" t="str">
        <f t="shared" si="119"/>
        <v xml:space="preserve"> </v>
      </c>
      <c r="G169" s="34" t="str">
        <f t="shared" si="119"/>
        <v xml:space="preserve"> </v>
      </c>
      <c r="H169" s="34" t="str">
        <f t="shared" si="119"/>
        <v xml:space="preserve"> </v>
      </c>
      <c r="I169" s="34" t="str">
        <f t="shared" si="119"/>
        <v xml:space="preserve"> </v>
      </c>
      <c r="J169" s="34" t="str">
        <f t="shared" si="119"/>
        <v xml:space="preserve"> </v>
      </c>
      <c r="K169" s="34" t="str">
        <f t="shared" si="119"/>
        <v xml:space="preserve"> </v>
      </c>
      <c r="L169" s="13" t="str">
        <f t="shared" si="119"/>
        <v xml:space="preserve"> </v>
      </c>
    </row>
    <row r="170" spans="1:12" ht="13.2" hidden="1">
      <c r="A170" s="34">
        <v>46</v>
      </c>
      <c r="B170" s="34" t="str">
        <f t="shared" ref="B170:L170" si="120">IF(COUNT(B63)=1,IF(B63&gt;0.5,B63*LN(B63),0)," ")</f>
        <v xml:space="preserve"> </v>
      </c>
      <c r="C170" s="34" t="str">
        <f t="shared" si="120"/>
        <v xml:space="preserve"> </v>
      </c>
      <c r="D170" s="34" t="str">
        <f t="shared" si="120"/>
        <v xml:space="preserve"> </v>
      </c>
      <c r="E170" s="34" t="str">
        <f t="shared" si="120"/>
        <v xml:space="preserve"> </v>
      </c>
      <c r="F170" s="34" t="str">
        <f t="shared" si="120"/>
        <v xml:space="preserve"> </v>
      </c>
      <c r="G170" s="34" t="str">
        <f t="shared" si="120"/>
        <v xml:space="preserve"> </v>
      </c>
      <c r="H170" s="34" t="str">
        <f t="shared" si="120"/>
        <v xml:space="preserve"> </v>
      </c>
      <c r="I170" s="34" t="str">
        <f t="shared" si="120"/>
        <v xml:space="preserve"> </v>
      </c>
      <c r="J170" s="34" t="str">
        <f t="shared" si="120"/>
        <v xml:space="preserve"> </v>
      </c>
      <c r="K170" s="34" t="str">
        <f t="shared" si="120"/>
        <v xml:space="preserve"> </v>
      </c>
      <c r="L170" s="13" t="str">
        <f t="shared" si="120"/>
        <v xml:space="preserve"> </v>
      </c>
    </row>
    <row r="171" spans="1:12" ht="13.2" hidden="1">
      <c r="A171" s="34">
        <v>47</v>
      </c>
      <c r="B171" s="34" t="str">
        <f t="shared" ref="B171:L171" si="121">IF(COUNT(B64)=1,IF(B64&gt;0.5,B64*LN(B64),0)," ")</f>
        <v xml:space="preserve"> </v>
      </c>
      <c r="C171" s="34" t="str">
        <f t="shared" si="121"/>
        <v xml:space="preserve"> </v>
      </c>
      <c r="D171" s="34" t="str">
        <f t="shared" si="121"/>
        <v xml:space="preserve"> </v>
      </c>
      <c r="E171" s="34" t="str">
        <f t="shared" si="121"/>
        <v xml:space="preserve"> </v>
      </c>
      <c r="F171" s="34" t="str">
        <f t="shared" si="121"/>
        <v xml:space="preserve"> </v>
      </c>
      <c r="G171" s="34" t="str">
        <f t="shared" si="121"/>
        <v xml:space="preserve"> </v>
      </c>
      <c r="H171" s="34" t="str">
        <f t="shared" si="121"/>
        <v xml:space="preserve"> </v>
      </c>
      <c r="I171" s="34" t="str">
        <f t="shared" si="121"/>
        <v xml:space="preserve"> </v>
      </c>
      <c r="J171" s="34" t="str">
        <f t="shared" si="121"/>
        <v xml:space="preserve"> </v>
      </c>
      <c r="K171" s="34" t="str">
        <f t="shared" si="121"/>
        <v xml:space="preserve"> </v>
      </c>
      <c r="L171" s="13" t="str">
        <f t="shared" si="121"/>
        <v xml:space="preserve"> </v>
      </c>
    </row>
    <row r="172" spans="1:12" ht="13.2" hidden="1">
      <c r="A172" s="34">
        <v>48</v>
      </c>
      <c r="B172" s="34" t="str">
        <f t="shared" ref="B172:L172" si="122">IF(COUNT(B65)=1,IF(B65&gt;0.5,B65*LN(B65),0)," ")</f>
        <v xml:space="preserve"> </v>
      </c>
      <c r="C172" s="34" t="str">
        <f t="shared" si="122"/>
        <v xml:space="preserve"> </v>
      </c>
      <c r="D172" s="34" t="str">
        <f t="shared" si="122"/>
        <v xml:space="preserve"> </v>
      </c>
      <c r="E172" s="34" t="str">
        <f t="shared" si="122"/>
        <v xml:space="preserve"> </v>
      </c>
      <c r="F172" s="34" t="str">
        <f t="shared" si="122"/>
        <v xml:space="preserve"> </v>
      </c>
      <c r="G172" s="34" t="str">
        <f t="shared" si="122"/>
        <v xml:space="preserve"> </v>
      </c>
      <c r="H172" s="34" t="str">
        <f t="shared" si="122"/>
        <v xml:space="preserve"> </v>
      </c>
      <c r="I172" s="34" t="str">
        <f t="shared" si="122"/>
        <v xml:space="preserve"> </v>
      </c>
      <c r="J172" s="34" t="str">
        <f t="shared" si="122"/>
        <v xml:space="preserve"> </v>
      </c>
      <c r="K172" s="34" t="str">
        <f t="shared" si="122"/>
        <v xml:space="preserve"> </v>
      </c>
      <c r="L172" s="13" t="str">
        <f t="shared" si="122"/>
        <v xml:space="preserve"> </v>
      </c>
    </row>
    <row r="173" spans="1:12" ht="13.2" hidden="1">
      <c r="A173" s="34">
        <v>49</v>
      </c>
      <c r="B173" s="34" t="str">
        <f t="shared" ref="B173:L173" si="123">IF(COUNT(B66)=1,IF(B66&gt;0.5,B66*LN(B66),0)," ")</f>
        <v xml:space="preserve"> </v>
      </c>
      <c r="C173" s="34" t="str">
        <f t="shared" si="123"/>
        <v xml:space="preserve"> </v>
      </c>
      <c r="D173" s="34" t="str">
        <f t="shared" si="123"/>
        <v xml:space="preserve"> </v>
      </c>
      <c r="E173" s="34" t="str">
        <f t="shared" si="123"/>
        <v xml:space="preserve"> </v>
      </c>
      <c r="F173" s="34" t="str">
        <f t="shared" si="123"/>
        <v xml:space="preserve"> </v>
      </c>
      <c r="G173" s="34" t="str">
        <f t="shared" si="123"/>
        <v xml:space="preserve"> </v>
      </c>
      <c r="H173" s="34" t="str">
        <f t="shared" si="123"/>
        <v xml:space="preserve"> </v>
      </c>
      <c r="I173" s="34" t="str">
        <f t="shared" si="123"/>
        <v xml:space="preserve"> </v>
      </c>
      <c r="J173" s="34" t="str">
        <f t="shared" si="123"/>
        <v xml:space="preserve"> </v>
      </c>
      <c r="K173" s="34" t="str">
        <f t="shared" si="123"/>
        <v xml:space="preserve"> </v>
      </c>
      <c r="L173" s="13" t="str">
        <f t="shared" si="123"/>
        <v xml:space="preserve"> </v>
      </c>
    </row>
    <row r="174" spans="1:12" ht="13.2" hidden="1">
      <c r="A174" s="34">
        <v>50</v>
      </c>
      <c r="B174" s="34" t="str">
        <f t="shared" ref="B174:L174" si="124">IF(COUNT(B67)=1,IF(B67&gt;0.5,B67*LN(B67),0)," ")</f>
        <v xml:space="preserve"> </v>
      </c>
      <c r="C174" s="34" t="str">
        <f t="shared" si="124"/>
        <v xml:space="preserve"> </v>
      </c>
      <c r="D174" s="34" t="str">
        <f t="shared" si="124"/>
        <v xml:space="preserve"> </v>
      </c>
      <c r="E174" s="34" t="str">
        <f t="shared" si="124"/>
        <v xml:space="preserve"> </v>
      </c>
      <c r="F174" s="34" t="str">
        <f t="shared" si="124"/>
        <v xml:space="preserve"> </v>
      </c>
      <c r="G174" s="34" t="str">
        <f t="shared" si="124"/>
        <v xml:space="preserve"> </v>
      </c>
      <c r="H174" s="34" t="str">
        <f t="shared" si="124"/>
        <v xml:space="preserve"> </v>
      </c>
      <c r="I174" s="34" t="str">
        <f t="shared" si="124"/>
        <v xml:space="preserve"> </v>
      </c>
      <c r="J174" s="34" t="str">
        <f t="shared" si="124"/>
        <v xml:space="preserve"> </v>
      </c>
      <c r="K174" s="34" t="str">
        <f t="shared" si="124"/>
        <v xml:space="preserve"> </v>
      </c>
      <c r="L174" s="13" t="str">
        <f t="shared" si="124"/>
        <v xml:space="preserve"> </v>
      </c>
    </row>
    <row r="175" spans="1:12" ht="13.2" hidden="1">
      <c r="A175" s="34"/>
      <c r="B175" s="34">
        <f t="shared" ref="B175:L175" si="125">IF(COUNT(B68)=1,IF(B68&gt;0.5,B68*LN(B68),0)," ")</f>
        <v>255.88233187279567</v>
      </c>
      <c r="C175" s="34">
        <f t="shared" si="125"/>
        <v>205.46467336623422</v>
      </c>
      <c r="D175" s="34">
        <f t="shared" si="125"/>
        <v>210.42547141826248</v>
      </c>
      <c r="E175" s="34" t="str">
        <f t="shared" si="125"/>
        <v xml:space="preserve"> </v>
      </c>
      <c r="F175" s="34" t="str">
        <f t="shared" si="125"/>
        <v xml:space="preserve"> </v>
      </c>
      <c r="G175" s="34" t="str">
        <f t="shared" si="125"/>
        <v xml:space="preserve"> </v>
      </c>
      <c r="H175" s="34" t="str">
        <f t="shared" si="125"/>
        <v xml:space="preserve"> </v>
      </c>
      <c r="I175" s="34" t="str">
        <f t="shared" si="125"/>
        <v xml:space="preserve"> </v>
      </c>
      <c r="J175" s="34" t="str">
        <f t="shared" si="125"/>
        <v xml:space="preserve"> </v>
      </c>
      <c r="K175" s="34" t="str">
        <f t="shared" si="125"/>
        <v xml:space="preserve"> </v>
      </c>
      <c r="L175" s="13">
        <f t="shared" si="125"/>
        <v>854.70496667359816</v>
      </c>
    </row>
    <row r="176" spans="1:12" ht="12.75" hidden="1" customHeight="1"/>
  </sheetData>
  <sheetProtection sheet="1" objects="1" scenarios="1"/>
  <mergeCells count="2">
    <mergeCell ref="B3:K3"/>
    <mergeCell ref="B4:K4"/>
  </mergeCells>
  <conditionalFormatting sqref="B13">
    <cfRule type="cellIs" dxfId="0" priority="1" stopIfTrue="1" operator="lessThan">
      <formula>5</formula>
    </cfRule>
  </conditionalFormatting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FF"/>
  </sheetPr>
  <dimension ref="B1:I61"/>
  <sheetViews>
    <sheetView workbookViewId="0">
      <selection activeCell="D2" sqref="D2:F2"/>
    </sheetView>
  </sheetViews>
  <sheetFormatPr baseColWidth="10" defaultRowHeight="13.2"/>
  <cols>
    <col min="1" max="1" width="4.77734375" style="13" customWidth="1"/>
    <col min="2" max="2" width="6.88671875" style="13" customWidth="1"/>
    <col min="3" max="16384" width="11.5546875" style="13"/>
  </cols>
  <sheetData>
    <row r="1" spans="2:7" ht="19.8" customHeight="1"/>
    <row r="2" spans="2:7" ht="13.8">
      <c r="C2" s="67"/>
      <c r="D2" s="74" t="s">
        <v>24</v>
      </c>
      <c r="E2" s="74"/>
      <c r="F2" s="74"/>
      <c r="G2" s="67"/>
    </row>
    <row r="4" spans="2:7">
      <c r="B4" s="13" t="s">
        <v>40</v>
      </c>
    </row>
    <row r="5" spans="2:7">
      <c r="B5" s="13" t="s">
        <v>39</v>
      </c>
    </row>
    <row r="7" spans="2:7" ht="13.8">
      <c r="B7" s="54" t="s">
        <v>2</v>
      </c>
    </row>
    <row r="9" spans="2:7">
      <c r="B9" s="13" t="s">
        <v>38</v>
      </c>
    </row>
    <row r="11" spans="2:7" ht="13.8">
      <c r="C11" s="55" t="s">
        <v>25</v>
      </c>
    </row>
    <row r="12" spans="2:7" ht="13.8">
      <c r="C12" s="55" t="s">
        <v>26</v>
      </c>
    </row>
    <row r="14" spans="2:7">
      <c r="C14" s="13" t="s">
        <v>27</v>
      </c>
    </row>
    <row r="16" spans="2:7">
      <c r="B16" s="56" t="s">
        <v>141</v>
      </c>
    </row>
    <row r="17" spans="2:9">
      <c r="B17" s="56"/>
    </row>
    <row r="18" spans="2:9" ht="13.8">
      <c r="C18" s="3" t="s">
        <v>25</v>
      </c>
      <c r="D18" s="2"/>
      <c r="E18" s="2"/>
      <c r="F18" s="2"/>
      <c r="G18" s="2"/>
      <c r="H18" s="2"/>
      <c r="I18" s="2"/>
    </row>
    <row r="19" spans="2:9" ht="13.8">
      <c r="C19" s="3" t="s">
        <v>28</v>
      </c>
      <c r="D19" s="2"/>
      <c r="E19" s="2"/>
      <c r="F19" s="2"/>
      <c r="G19" s="2"/>
      <c r="H19" s="2"/>
      <c r="I19" s="2"/>
    </row>
    <row r="20" spans="2:9" ht="13.8">
      <c r="C20" s="3" t="s">
        <v>29</v>
      </c>
      <c r="D20" s="2"/>
      <c r="E20" s="2"/>
      <c r="F20" s="2"/>
      <c r="G20" s="2"/>
      <c r="H20" s="2"/>
      <c r="I20" s="2"/>
    </row>
    <row r="21" spans="2:9" ht="13.8">
      <c r="C21" s="3"/>
      <c r="D21" s="2"/>
      <c r="E21" s="2"/>
      <c r="F21" s="2"/>
      <c r="G21" s="2"/>
      <c r="H21" s="2"/>
      <c r="I21" s="2"/>
    </row>
    <row r="22" spans="2:9" ht="13.8">
      <c r="C22" s="4" t="s">
        <v>30</v>
      </c>
      <c r="D22" s="2"/>
      <c r="E22" s="2"/>
      <c r="F22" s="2"/>
      <c r="G22" s="2"/>
      <c r="H22" s="2"/>
      <c r="I22" s="2"/>
    </row>
    <row r="23" spans="2:9" ht="13.8">
      <c r="C23" s="4" t="s">
        <v>31</v>
      </c>
      <c r="D23" s="2"/>
      <c r="E23" s="2"/>
      <c r="F23" s="2"/>
      <c r="G23" s="2"/>
      <c r="H23" s="2"/>
      <c r="I23" s="2"/>
    </row>
    <row r="24" spans="2:9" ht="13.8">
      <c r="C24" s="4"/>
      <c r="D24" s="2"/>
      <c r="E24" s="2"/>
      <c r="F24" s="2"/>
      <c r="G24" s="2"/>
      <c r="H24" s="2"/>
      <c r="I24" s="2"/>
    </row>
    <row r="25" spans="2:9" ht="13.8">
      <c r="C25" s="4" t="s">
        <v>32</v>
      </c>
      <c r="D25" s="2"/>
      <c r="E25" s="2"/>
      <c r="F25" s="2"/>
      <c r="G25" s="2"/>
      <c r="H25" s="2"/>
      <c r="I25" s="2"/>
    </row>
    <row r="26" spans="2:9" ht="13.8">
      <c r="C26" s="4" t="s">
        <v>33</v>
      </c>
      <c r="D26" s="2"/>
      <c r="E26" s="2"/>
      <c r="F26" s="2"/>
      <c r="G26" s="2"/>
      <c r="H26" s="2"/>
      <c r="I26" s="2"/>
    </row>
    <row r="27" spans="2:9" ht="13.8">
      <c r="C27" s="4" t="s">
        <v>34</v>
      </c>
      <c r="D27" s="2"/>
      <c r="E27" s="2"/>
      <c r="F27" s="2"/>
      <c r="G27" s="2" t="s">
        <v>36</v>
      </c>
      <c r="H27" s="2"/>
      <c r="I27" s="2"/>
    </row>
    <row r="28" spans="2:9" ht="13.8">
      <c r="C28" s="4" t="s">
        <v>35</v>
      </c>
      <c r="D28" s="2"/>
      <c r="E28" s="2"/>
      <c r="F28" s="2"/>
      <c r="G28" s="2" t="s">
        <v>37</v>
      </c>
      <c r="H28" s="2"/>
      <c r="I28" s="2"/>
    </row>
    <row r="31" spans="2:9">
      <c r="B31" s="34" t="s">
        <v>50</v>
      </c>
    </row>
    <row r="33" spans="3:9" ht="13.8" thickBot="1">
      <c r="D33" s="71" t="s">
        <v>41</v>
      </c>
      <c r="E33" s="72"/>
      <c r="F33" s="73"/>
    </row>
    <row r="34" spans="3:9">
      <c r="C34" s="57" t="s">
        <v>42</v>
      </c>
      <c r="D34" s="58" t="s">
        <v>43</v>
      </c>
      <c r="E34" s="59" t="s">
        <v>44</v>
      </c>
      <c r="F34" s="60" t="s">
        <v>45</v>
      </c>
    </row>
    <row r="35" spans="3:9">
      <c r="C35" s="57" t="s">
        <v>46</v>
      </c>
      <c r="D35" s="61">
        <v>12</v>
      </c>
      <c r="E35" s="62">
        <v>9</v>
      </c>
      <c r="F35" s="63">
        <v>17</v>
      </c>
    </row>
    <row r="36" spans="3:9">
      <c r="C36" s="57" t="s">
        <v>47</v>
      </c>
      <c r="D36" s="61">
        <v>11</v>
      </c>
      <c r="E36" s="62">
        <v>14</v>
      </c>
      <c r="F36" s="63">
        <v>8</v>
      </c>
    </row>
    <row r="37" spans="3:9">
      <c r="C37" s="57" t="s">
        <v>48</v>
      </c>
      <c r="D37" s="61">
        <v>18</v>
      </c>
      <c r="E37" s="62">
        <v>4</v>
      </c>
      <c r="F37" s="63">
        <v>15</v>
      </c>
    </row>
    <row r="38" spans="3:9" ht="13.8" thickBot="1">
      <c r="C38" s="57" t="s">
        <v>49</v>
      </c>
      <c r="D38" s="64">
        <v>21</v>
      </c>
      <c r="E38" s="65">
        <v>25</v>
      </c>
      <c r="F38" s="66">
        <v>13</v>
      </c>
    </row>
    <row r="40" spans="3:9" ht="13.8">
      <c r="C40" s="3" t="s">
        <v>25</v>
      </c>
      <c r="D40" s="2"/>
      <c r="E40" s="2"/>
      <c r="F40" s="2"/>
      <c r="G40" s="2"/>
      <c r="H40" s="2"/>
      <c r="I40" s="2"/>
    </row>
    <row r="41" spans="3:9" ht="13.8">
      <c r="C41" s="3" t="s">
        <v>51</v>
      </c>
      <c r="D41" s="2"/>
      <c r="E41" s="2"/>
      <c r="F41" s="2"/>
      <c r="G41" s="2"/>
      <c r="H41" s="2"/>
      <c r="I41" s="2"/>
    </row>
    <row r="42" spans="3:9" ht="13.8">
      <c r="C42" s="3" t="s">
        <v>52</v>
      </c>
      <c r="D42" s="2"/>
      <c r="E42" s="2"/>
      <c r="F42" s="2"/>
      <c r="G42" s="2"/>
      <c r="H42" s="2"/>
      <c r="I42" s="2"/>
    </row>
    <row r="43" spans="3:9">
      <c r="C43" s="2"/>
      <c r="D43" s="2"/>
      <c r="E43" s="2"/>
      <c r="F43" s="2"/>
      <c r="G43" s="2"/>
      <c r="H43" s="2"/>
      <c r="I43" s="2"/>
    </row>
    <row r="44" spans="3:9" ht="13.8">
      <c r="C44" s="4" t="s">
        <v>30</v>
      </c>
      <c r="D44" s="2"/>
      <c r="E44" s="2"/>
      <c r="F44" s="2"/>
      <c r="G44" s="2"/>
      <c r="H44" s="2"/>
      <c r="I44" s="2"/>
    </row>
    <row r="45" spans="3:9" ht="13.8">
      <c r="C45" s="4" t="s">
        <v>56</v>
      </c>
      <c r="D45" s="2"/>
      <c r="E45" s="2"/>
      <c r="F45" s="2"/>
      <c r="G45" s="2"/>
      <c r="H45" s="2"/>
      <c r="I45" s="2"/>
    </row>
    <row r="46" spans="3:9" ht="13.8">
      <c r="C46" s="4"/>
      <c r="D46" s="2"/>
      <c r="E46" s="2"/>
      <c r="F46" s="2"/>
      <c r="G46" s="2"/>
      <c r="H46" s="2"/>
      <c r="I46" s="2"/>
    </row>
    <row r="47" spans="3:9" ht="13.8">
      <c r="C47" s="4" t="s">
        <v>32</v>
      </c>
      <c r="D47" s="2"/>
      <c r="E47" s="2"/>
      <c r="F47" s="2"/>
      <c r="G47" s="2"/>
      <c r="H47" s="2"/>
      <c r="I47" s="2"/>
    </row>
    <row r="48" spans="3:9" ht="13.8">
      <c r="C48" s="4" t="s">
        <v>53</v>
      </c>
      <c r="D48" s="2"/>
      <c r="E48" s="2"/>
      <c r="F48" s="2"/>
      <c r="G48" s="2"/>
      <c r="H48" s="2"/>
      <c r="I48" s="2"/>
    </row>
    <row r="49" spans="2:9" ht="13.8">
      <c r="C49" s="4" t="s">
        <v>54</v>
      </c>
      <c r="D49" s="2"/>
      <c r="E49" s="2"/>
      <c r="F49" s="2"/>
      <c r="G49" s="2"/>
      <c r="H49" s="2"/>
      <c r="I49" s="2"/>
    </row>
    <row r="50" spans="2:9" ht="13.8">
      <c r="C50" s="4" t="s">
        <v>55</v>
      </c>
      <c r="D50" s="2"/>
      <c r="E50" s="2"/>
      <c r="F50" s="2"/>
      <c r="G50" s="2"/>
      <c r="H50" s="2"/>
      <c r="I50" s="2"/>
    </row>
    <row r="52" spans="2:9">
      <c r="B52" s="13" t="s">
        <v>152</v>
      </c>
    </row>
    <row r="54" spans="2:9" ht="13.8">
      <c r="C54" s="3" t="s">
        <v>153</v>
      </c>
      <c r="D54" s="2"/>
      <c r="E54" s="2"/>
      <c r="F54" s="2"/>
      <c r="G54" s="2"/>
      <c r="H54" s="2"/>
      <c r="I54" s="2"/>
    </row>
    <row r="55" spans="2:9" ht="13.8">
      <c r="C55" s="3" t="s">
        <v>157</v>
      </c>
      <c r="D55" s="2"/>
      <c r="E55" s="2"/>
      <c r="F55" s="2"/>
      <c r="G55" s="2"/>
      <c r="H55" s="2"/>
      <c r="I55" s="2"/>
    </row>
    <row r="56" spans="2:9" ht="13.8">
      <c r="C56" s="3" t="s">
        <v>158</v>
      </c>
      <c r="D56" s="2"/>
      <c r="E56" s="2"/>
      <c r="F56" s="2"/>
      <c r="G56" s="2"/>
      <c r="H56" s="2"/>
      <c r="I56" s="2"/>
    </row>
    <row r="57" spans="2:9">
      <c r="C57" s="2"/>
      <c r="D57" s="2"/>
      <c r="E57" s="2"/>
      <c r="F57" s="2"/>
      <c r="G57" s="2"/>
      <c r="H57" s="2"/>
      <c r="I57" s="2"/>
    </row>
    <row r="58" spans="2:9" ht="13.8">
      <c r="C58" s="4"/>
      <c r="D58" s="4" t="s">
        <v>154</v>
      </c>
      <c r="E58" s="2"/>
      <c r="F58" s="2"/>
      <c r="G58" s="2"/>
      <c r="H58" s="2"/>
      <c r="I58" s="2"/>
    </row>
    <row r="59" spans="2:9" ht="13.8">
      <c r="C59" s="4"/>
      <c r="D59" s="4"/>
      <c r="E59" s="2"/>
      <c r="F59" s="2"/>
      <c r="G59" s="2"/>
      <c r="H59" s="2"/>
      <c r="I59" s="2"/>
    </row>
    <row r="60" spans="2:9" ht="13.8">
      <c r="C60" s="4" t="s">
        <v>155</v>
      </c>
      <c r="D60" s="4"/>
      <c r="E60" s="2"/>
      <c r="F60" s="2"/>
      <c r="G60" s="2"/>
      <c r="H60" s="2"/>
      <c r="I60" s="2"/>
    </row>
    <row r="61" spans="2:9" ht="13.8">
      <c r="C61" s="4" t="s">
        <v>156</v>
      </c>
      <c r="D61" s="4"/>
      <c r="E61" s="2"/>
      <c r="F61" s="2"/>
      <c r="G61" s="2"/>
      <c r="H61" s="2"/>
      <c r="I61" s="2"/>
    </row>
  </sheetData>
  <sheetProtection sheet="1" objects="1" scenarios="1"/>
  <mergeCells count="2">
    <mergeCell ref="D33:F33"/>
    <mergeCell ref="D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 G</vt:lpstr>
      <vt:lpstr>Méthode avec le logiciel R</vt:lpstr>
    </vt:vector>
  </TitlesOfParts>
  <Company>University of Delaware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051</dc:creator>
  <cp:lastModifiedBy>Gilles</cp:lastModifiedBy>
  <dcterms:created xsi:type="dcterms:W3CDTF">2004-09-21T20:27:52Z</dcterms:created>
  <dcterms:modified xsi:type="dcterms:W3CDTF">2014-03-03T07:10:42Z</dcterms:modified>
</cp:coreProperties>
</file>