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40A3DB2F-D8FB-44D0-B475-FEF860F2AB38}" xr6:coauthVersionLast="47" xr6:coauthVersionMax="47" xr10:uidLastSave="{00000000-0000-0000-0000-000000000000}"/>
  <bookViews>
    <workbookView xWindow="3045" yWindow="690" windowWidth="15870" windowHeight="14145" xr2:uid="{00000000-000D-0000-FFFF-FFFF00000000}"/>
  </bookViews>
  <sheets>
    <sheet name="Notice" sheetId="4" r:id="rId1"/>
    <sheet name="Test" sheetId="1" r:id="rId2"/>
    <sheet name="Méthode avec R" sheetId="5" r:id="rId3"/>
    <sheet name="Calculs" sheetId="2" state="veryHidden" r:id="rId4"/>
    <sheet name="Tables" sheetId="3" state="veryHidden" r:id="rId5"/>
  </sheets>
  <definedNames>
    <definedName name="_xlnm._FilterDatabase" localSheetId="1" hidden="1">Test!$B$30:$D$40</definedName>
  </definedNames>
  <calcPr calcId="181029"/>
</workbook>
</file>

<file path=xl/calcChain.xml><?xml version="1.0" encoding="utf-8"?>
<calcChain xmlns="http://schemas.openxmlformats.org/spreadsheetml/2006/main">
  <c r="J88" i="2" l="1"/>
  <c r="J90" i="2"/>
  <c r="J115" i="2"/>
  <c r="I88" i="2"/>
  <c r="I90" i="2"/>
  <c r="I114" i="2"/>
  <c r="H88" i="2"/>
  <c r="H90" i="2"/>
  <c r="H113" i="2"/>
  <c r="G88" i="2"/>
  <c r="G90" i="2"/>
  <c r="G112" i="2"/>
  <c r="F88" i="2"/>
  <c r="F90" i="2"/>
  <c r="F111" i="2"/>
  <c r="E88" i="2"/>
  <c r="E90" i="2"/>
  <c r="E110" i="2"/>
  <c r="D88" i="2"/>
  <c r="D90" i="2"/>
  <c r="D109" i="2"/>
  <c r="C88" i="2"/>
  <c r="C90" i="2"/>
  <c r="C108" i="2"/>
  <c r="N90" i="2"/>
  <c r="N96" i="2" s="1"/>
  <c r="B88" i="2"/>
  <c r="B90" i="2"/>
  <c r="B107" i="2"/>
  <c r="A88" i="2"/>
  <c r="A90" i="2"/>
  <c r="A106" i="2"/>
  <c r="L90" i="2"/>
  <c r="L96" i="2" s="1"/>
  <c r="J117" i="2"/>
  <c r="I116" i="2"/>
  <c r="H115" i="2"/>
  <c r="G114" i="2"/>
  <c r="F113" i="2"/>
  <c r="E112" i="2"/>
  <c r="D111" i="2"/>
  <c r="C110" i="2"/>
  <c r="B109" i="2"/>
  <c r="A108" i="2"/>
  <c r="A87" i="2"/>
  <c r="B87" i="2"/>
  <c r="C87" i="2"/>
  <c r="D87" i="2"/>
  <c r="E87" i="2"/>
  <c r="F87" i="2"/>
  <c r="G87" i="2"/>
  <c r="H87" i="2"/>
  <c r="I87" i="2"/>
  <c r="J87" i="2"/>
  <c r="A89" i="2"/>
  <c r="B89" i="2"/>
  <c r="C89" i="2"/>
  <c r="D89" i="2"/>
  <c r="E89" i="2"/>
  <c r="F89" i="2"/>
  <c r="G89" i="2"/>
  <c r="H89" i="2"/>
  <c r="I89" i="2"/>
  <c r="J89" i="2"/>
  <c r="A91" i="2"/>
  <c r="B91" i="2"/>
  <c r="C91" i="2"/>
  <c r="D91" i="2"/>
  <c r="E91" i="2"/>
  <c r="F91" i="2"/>
  <c r="G91" i="2"/>
  <c r="H91" i="2"/>
  <c r="I91" i="2"/>
  <c r="J91" i="2"/>
  <c r="A92" i="2"/>
  <c r="B92" i="2"/>
  <c r="C92" i="2"/>
  <c r="D92" i="2"/>
  <c r="E92" i="2"/>
  <c r="F92" i="2"/>
  <c r="G92" i="2"/>
  <c r="H92" i="2"/>
  <c r="I92" i="2"/>
  <c r="J92" i="2"/>
  <c r="A93" i="2"/>
  <c r="B93" i="2"/>
  <c r="C93" i="2"/>
  <c r="D93" i="2"/>
  <c r="E93" i="2"/>
  <c r="F93" i="2"/>
  <c r="G93" i="2"/>
  <c r="H93" i="2"/>
  <c r="I93" i="2"/>
  <c r="J93" i="2"/>
  <c r="A94" i="2"/>
  <c r="B94" i="2"/>
  <c r="C94" i="2"/>
  <c r="D94" i="2"/>
  <c r="E94" i="2"/>
  <c r="F94" i="2"/>
  <c r="G94" i="2"/>
  <c r="H94" i="2"/>
  <c r="I94" i="2"/>
  <c r="J94" i="2"/>
  <c r="A95" i="2"/>
  <c r="B95" i="2"/>
  <c r="C95" i="2"/>
  <c r="D95" i="2"/>
  <c r="E95" i="2"/>
  <c r="F95" i="2"/>
  <c r="G95" i="2"/>
  <c r="H95" i="2"/>
  <c r="I95" i="2"/>
  <c r="J95" i="2"/>
  <c r="A96" i="2"/>
  <c r="B96" i="2"/>
  <c r="C96" i="2"/>
  <c r="D96" i="2"/>
  <c r="E96" i="2"/>
  <c r="F96" i="2"/>
  <c r="G96" i="2"/>
  <c r="H96" i="2"/>
  <c r="I96" i="2"/>
  <c r="J96" i="2"/>
  <c r="A97" i="2"/>
  <c r="B97" i="2"/>
  <c r="C97" i="2"/>
  <c r="D97" i="2"/>
  <c r="E97" i="2"/>
  <c r="F97" i="2"/>
  <c r="G97" i="2"/>
  <c r="H97" i="2"/>
  <c r="I97" i="2"/>
  <c r="J97" i="2"/>
  <c r="A98" i="2"/>
  <c r="B98" i="2"/>
  <c r="C98" i="2"/>
  <c r="D98" i="2"/>
  <c r="E98" i="2"/>
  <c r="F98" i="2"/>
  <c r="G98" i="2"/>
  <c r="H98" i="2"/>
  <c r="I98" i="2"/>
  <c r="J98" i="2"/>
  <c r="A99" i="2"/>
  <c r="B99" i="2"/>
  <c r="C99" i="2"/>
  <c r="D99" i="2"/>
  <c r="E99" i="2"/>
  <c r="F99" i="2"/>
  <c r="G99" i="2"/>
  <c r="H99" i="2"/>
  <c r="I99" i="2"/>
  <c r="J99" i="2"/>
  <c r="A100" i="2"/>
  <c r="B100" i="2"/>
  <c r="C100" i="2"/>
  <c r="D100" i="2"/>
  <c r="E100" i="2"/>
  <c r="F100" i="2"/>
  <c r="G100" i="2"/>
  <c r="H100" i="2"/>
  <c r="I100" i="2"/>
  <c r="J100" i="2"/>
  <c r="A101" i="2"/>
  <c r="B101" i="2"/>
  <c r="C101" i="2"/>
  <c r="D101" i="2"/>
  <c r="E101" i="2"/>
  <c r="F101" i="2"/>
  <c r="G101" i="2"/>
  <c r="H101" i="2"/>
  <c r="I101" i="2"/>
  <c r="J101" i="2"/>
  <c r="A102" i="2"/>
  <c r="B102" i="2"/>
  <c r="C102" i="2"/>
  <c r="D102" i="2"/>
  <c r="E102" i="2"/>
  <c r="F102" i="2"/>
  <c r="G102" i="2"/>
  <c r="H102" i="2"/>
  <c r="I102" i="2"/>
  <c r="J102" i="2"/>
  <c r="A103" i="2"/>
  <c r="B103" i="2"/>
  <c r="C103" i="2"/>
  <c r="D103" i="2"/>
  <c r="E103" i="2"/>
  <c r="F103" i="2"/>
  <c r="G103" i="2"/>
  <c r="H103" i="2"/>
  <c r="I103" i="2"/>
  <c r="J103" i="2"/>
  <c r="A104" i="2"/>
  <c r="B104" i="2"/>
  <c r="C104" i="2"/>
  <c r="D104" i="2"/>
  <c r="E104" i="2"/>
  <c r="F104" i="2"/>
  <c r="G104" i="2"/>
  <c r="H104" i="2"/>
  <c r="I104" i="2"/>
  <c r="J104" i="2"/>
  <c r="A105" i="2"/>
  <c r="B105" i="2"/>
  <c r="C105" i="2"/>
  <c r="D105" i="2"/>
  <c r="E105" i="2"/>
  <c r="F105" i="2"/>
  <c r="G105" i="2"/>
  <c r="H105" i="2"/>
  <c r="I105" i="2"/>
  <c r="J105" i="2"/>
  <c r="B106" i="2"/>
  <c r="C106" i="2"/>
  <c r="D106" i="2"/>
  <c r="E106" i="2"/>
  <c r="F106" i="2"/>
  <c r="G106" i="2"/>
  <c r="H106" i="2"/>
  <c r="I106" i="2"/>
  <c r="J106" i="2"/>
  <c r="A107" i="2"/>
  <c r="C107" i="2"/>
  <c r="D107" i="2"/>
  <c r="E107" i="2"/>
  <c r="F107" i="2"/>
  <c r="G107" i="2"/>
  <c r="H107" i="2"/>
  <c r="I107" i="2"/>
  <c r="J107" i="2"/>
  <c r="B108" i="2"/>
  <c r="D108" i="2"/>
  <c r="E108" i="2"/>
  <c r="F108" i="2"/>
  <c r="G108" i="2"/>
  <c r="H108" i="2"/>
  <c r="I108" i="2"/>
  <c r="J108" i="2"/>
  <c r="C109" i="2"/>
  <c r="E109" i="2"/>
  <c r="F109" i="2"/>
  <c r="G109" i="2"/>
  <c r="H109" i="2"/>
  <c r="I109" i="2"/>
  <c r="J109" i="2"/>
  <c r="D110" i="2"/>
  <c r="F110" i="2"/>
  <c r="G110" i="2"/>
  <c r="H110" i="2"/>
  <c r="I110" i="2"/>
  <c r="J110" i="2"/>
  <c r="E111" i="2"/>
  <c r="G111" i="2"/>
  <c r="H111" i="2"/>
  <c r="I111" i="2"/>
  <c r="J111" i="2"/>
  <c r="F112" i="2"/>
  <c r="H112" i="2"/>
  <c r="I112" i="2"/>
  <c r="J112" i="2"/>
  <c r="G113" i="2"/>
  <c r="I113" i="2"/>
  <c r="J113" i="2"/>
  <c r="H114" i="2"/>
  <c r="J114" i="2"/>
  <c r="I115" i="2"/>
  <c r="J116" i="2"/>
  <c r="A85" i="2"/>
  <c r="C40" i="3"/>
  <c r="M90" i="2" s="1"/>
  <c r="M96" i="2" s="1"/>
  <c r="C41" i="3"/>
  <c r="C42" i="3"/>
  <c r="O90" i="2" s="1"/>
  <c r="O96" i="2" s="1"/>
  <c r="C43" i="3"/>
  <c r="P90" i="2" s="1"/>
  <c r="P96" i="2" s="1"/>
  <c r="C44" i="3"/>
  <c r="Q90" i="2" s="1"/>
  <c r="Q96" i="2" s="1"/>
  <c r="C45" i="3"/>
  <c r="R90" i="2" s="1"/>
  <c r="R96" i="2" s="1"/>
  <c r="C46" i="3"/>
  <c r="S90" i="2" s="1"/>
  <c r="S96" i="2" s="1"/>
  <c r="C47" i="3"/>
  <c r="T90" i="2" s="1"/>
  <c r="T96" i="2" s="1"/>
  <c r="C48" i="3"/>
  <c r="U90" i="2" s="1"/>
  <c r="U96" i="2" s="1"/>
  <c r="C39" i="3"/>
  <c r="A13" i="2"/>
  <c r="A12" i="2"/>
  <c r="G16" i="2" s="1"/>
  <c r="A11" i="2"/>
  <c r="G12" i="2"/>
  <c r="A61" i="2"/>
  <c r="A63" i="2"/>
  <c r="A72" i="2"/>
  <c r="G61" i="2"/>
  <c r="G63" i="2"/>
  <c r="G78" i="2"/>
  <c r="O62" i="2"/>
  <c r="O69" i="2" s="1"/>
  <c r="F61" i="2"/>
  <c r="F63" i="2"/>
  <c r="F77" i="2"/>
  <c r="N62" i="2"/>
  <c r="N69" i="2" s="1"/>
  <c r="E61" i="2"/>
  <c r="E63" i="2"/>
  <c r="E76" i="2"/>
  <c r="M62" i="2"/>
  <c r="M69" i="2" s="1"/>
  <c r="D61" i="2"/>
  <c r="D63" i="2"/>
  <c r="D75" i="2"/>
  <c r="L62" i="2"/>
  <c r="L69" i="2" s="1"/>
  <c r="C61" i="2"/>
  <c r="C63" i="2"/>
  <c r="C74" i="2"/>
  <c r="K62" i="2"/>
  <c r="K69" i="2" s="1"/>
  <c r="B61" i="2"/>
  <c r="B63" i="2"/>
  <c r="B73" i="2"/>
  <c r="J62" i="2"/>
  <c r="J69" i="2" s="1"/>
  <c r="I62" i="2"/>
  <c r="I69" i="2" s="1"/>
  <c r="G80" i="2"/>
  <c r="G62" i="2"/>
  <c r="F79" i="2"/>
  <c r="F62" i="2"/>
  <c r="E78" i="2"/>
  <c r="E62" i="2"/>
  <c r="D77" i="2"/>
  <c r="D62" i="2"/>
  <c r="C76" i="2"/>
  <c r="C62" i="2"/>
  <c r="B75" i="2"/>
  <c r="B62" i="2"/>
  <c r="A74" i="2"/>
  <c r="A62" i="2"/>
  <c r="A60" i="2"/>
  <c r="B60" i="2"/>
  <c r="C60" i="2"/>
  <c r="D60" i="2"/>
  <c r="E60" i="2"/>
  <c r="F60" i="2"/>
  <c r="G60" i="2"/>
  <c r="A64" i="2"/>
  <c r="B64" i="2"/>
  <c r="C64" i="2"/>
  <c r="D64" i="2"/>
  <c r="E64" i="2"/>
  <c r="F64" i="2"/>
  <c r="G64" i="2"/>
  <c r="A65" i="2"/>
  <c r="B65" i="2"/>
  <c r="C65" i="2"/>
  <c r="D65" i="2"/>
  <c r="E65" i="2"/>
  <c r="F65" i="2"/>
  <c r="G65" i="2"/>
  <c r="A66" i="2"/>
  <c r="B66" i="2"/>
  <c r="C66" i="2"/>
  <c r="D66" i="2"/>
  <c r="E66" i="2"/>
  <c r="F66" i="2"/>
  <c r="G66" i="2"/>
  <c r="A67" i="2"/>
  <c r="B67" i="2"/>
  <c r="C67" i="2"/>
  <c r="D67" i="2"/>
  <c r="E67" i="2"/>
  <c r="F67" i="2"/>
  <c r="G67" i="2"/>
  <c r="A68" i="2"/>
  <c r="B68" i="2"/>
  <c r="C68" i="2"/>
  <c r="D68" i="2"/>
  <c r="E68" i="2"/>
  <c r="F68" i="2"/>
  <c r="G68" i="2"/>
  <c r="A69" i="2"/>
  <c r="B69" i="2"/>
  <c r="C69" i="2"/>
  <c r="D69" i="2"/>
  <c r="E69" i="2"/>
  <c r="F69" i="2"/>
  <c r="G69" i="2"/>
  <c r="A70" i="2"/>
  <c r="B70" i="2"/>
  <c r="C70" i="2"/>
  <c r="D70" i="2"/>
  <c r="E70" i="2"/>
  <c r="F70" i="2"/>
  <c r="G70" i="2"/>
  <c r="A71" i="2"/>
  <c r="B71" i="2"/>
  <c r="C71" i="2"/>
  <c r="D71" i="2"/>
  <c r="E71" i="2"/>
  <c r="F71" i="2"/>
  <c r="G71" i="2"/>
  <c r="B72" i="2"/>
  <c r="C72" i="2"/>
  <c r="D72" i="2"/>
  <c r="E72" i="2"/>
  <c r="F72" i="2"/>
  <c r="G72" i="2"/>
  <c r="A73" i="2"/>
  <c r="C73" i="2"/>
  <c r="D73" i="2"/>
  <c r="E73" i="2"/>
  <c r="F73" i="2"/>
  <c r="G73" i="2"/>
  <c r="B74" i="2"/>
  <c r="D74" i="2"/>
  <c r="E74" i="2"/>
  <c r="F74" i="2"/>
  <c r="G74" i="2"/>
  <c r="C75" i="2"/>
  <c r="E75" i="2"/>
  <c r="F75" i="2"/>
  <c r="G75" i="2"/>
  <c r="D76" i="2"/>
  <c r="F76" i="2"/>
  <c r="G76" i="2"/>
  <c r="E77" i="2"/>
  <c r="G77" i="2"/>
  <c r="F78" i="2"/>
  <c r="G79" i="2"/>
  <c r="A58" i="2"/>
  <c r="C43" i="2"/>
  <c r="C45" i="2"/>
  <c r="C54" i="2"/>
  <c r="G46" i="2"/>
  <c r="G51" i="2" s="1"/>
  <c r="B43" i="2"/>
  <c r="B45" i="2"/>
  <c r="B53" i="2"/>
  <c r="F46" i="2"/>
  <c r="F51" i="2" s="1"/>
  <c r="A43" i="2"/>
  <c r="A45" i="2"/>
  <c r="A52" i="2"/>
  <c r="E46" i="2"/>
  <c r="E51" i="2" s="1"/>
  <c r="C55" i="2"/>
  <c r="C53" i="2"/>
  <c r="C44" i="2"/>
  <c r="B52" i="2"/>
  <c r="B54" i="2"/>
  <c r="B44" i="2"/>
  <c r="A51" i="2"/>
  <c r="A53" i="2"/>
  <c r="A44" i="2"/>
  <c r="A42" i="2"/>
  <c r="B42" i="2"/>
  <c r="C42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B51" i="2"/>
  <c r="C51" i="2"/>
  <c r="C52" i="2"/>
  <c r="A40" i="2"/>
  <c r="C27" i="2"/>
  <c r="C28" i="2"/>
  <c r="C35" i="2"/>
  <c r="G29" i="2"/>
  <c r="G34" i="2" s="1"/>
  <c r="B27" i="2"/>
  <c r="B28" i="2"/>
  <c r="B34" i="2"/>
  <c r="F29" i="2"/>
  <c r="F34" i="2" s="1"/>
  <c r="A27" i="2"/>
  <c r="A28" i="2"/>
  <c r="A33" i="2"/>
  <c r="E29" i="2"/>
  <c r="E34" i="2" s="1"/>
  <c r="C36" i="2"/>
  <c r="B35" i="2"/>
  <c r="A34" i="2"/>
  <c r="A26" i="2"/>
  <c r="B26" i="2"/>
  <c r="C26" i="2"/>
  <c r="A29" i="2"/>
  <c r="B29" i="2"/>
  <c r="C29" i="2"/>
  <c r="A30" i="2"/>
  <c r="B30" i="2"/>
  <c r="C30" i="2"/>
  <c r="A31" i="2"/>
  <c r="B31" i="2"/>
  <c r="C31" i="2"/>
  <c r="A32" i="2"/>
  <c r="B32" i="2"/>
  <c r="C32" i="2"/>
  <c r="B33" i="2"/>
  <c r="C33" i="2"/>
  <c r="C34" i="2"/>
  <c r="A24" i="2"/>
  <c r="E11" i="2"/>
  <c r="E12" i="2"/>
  <c r="E17" i="2"/>
  <c r="K17" i="2"/>
  <c r="D11" i="2"/>
  <c r="D12" i="2"/>
  <c r="D16" i="2"/>
  <c r="J17" i="2"/>
  <c r="C11" i="2"/>
  <c r="C12" i="2"/>
  <c r="C15" i="2"/>
  <c r="I17" i="2"/>
  <c r="B11" i="2"/>
  <c r="B12" i="2"/>
  <c r="B14" i="2"/>
  <c r="H17" i="2"/>
  <c r="G17" i="2"/>
  <c r="E16" i="2"/>
  <c r="K12" i="2"/>
  <c r="D15" i="2"/>
  <c r="J12" i="2"/>
  <c r="C14" i="2"/>
  <c r="I12" i="2"/>
  <c r="B13" i="2"/>
  <c r="H12" i="2"/>
  <c r="A10" i="2"/>
  <c r="B10" i="2"/>
  <c r="C10" i="2"/>
  <c r="D10" i="2"/>
  <c r="E10" i="2"/>
  <c r="C13" i="2"/>
  <c r="D13" i="2"/>
  <c r="E13" i="2"/>
  <c r="D14" i="2"/>
  <c r="E14" i="2"/>
  <c r="E15" i="2"/>
  <c r="A7" i="2"/>
  <c r="I11" i="2" l="1"/>
  <c r="I13" i="2" s="1"/>
  <c r="I16" i="1" s="1"/>
  <c r="N61" i="2"/>
  <c r="N63" i="2" s="1"/>
  <c r="K70" i="1" s="1"/>
  <c r="J61" i="2"/>
  <c r="J63" i="2" s="1"/>
  <c r="K66" i="1" s="1"/>
  <c r="I16" i="2"/>
  <c r="I18" i="2" s="1"/>
  <c r="I23" i="1" s="1"/>
  <c r="F28" i="2"/>
  <c r="F30" i="2" s="1"/>
  <c r="G33" i="1" s="1"/>
  <c r="I61" i="2"/>
  <c r="I63" i="2" s="1"/>
  <c r="K65" i="1" s="1"/>
  <c r="U89" i="2"/>
  <c r="U91" i="2" s="1"/>
  <c r="N99" i="1" s="1"/>
  <c r="L89" i="2"/>
  <c r="L91" i="2" s="1"/>
  <c r="N90" i="1" s="1"/>
  <c r="K16" i="2"/>
  <c r="K18" i="2" s="1"/>
  <c r="I25" i="1" s="1"/>
  <c r="J11" i="2"/>
  <c r="J13" i="2" s="1"/>
  <c r="I17" i="1" s="1"/>
  <c r="K11" i="2"/>
  <c r="K13" i="2" s="1"/>
  <c r="I18" i="1" s="1"/>
  <c r="M61" i="2"/>
  <c r="M63" i="2" s="1"/>
  <c r="K69" i="1" s="1"/>
  <c r="I68" i="2"/>
  <c r="I70" i="2" s="1"/>
  <c r="K75" i="1" s="1"/>
  <c r="J68" i="2"/>
  <c r="J70" i="2" s="1"/>
  <c r="K76" i="1" s="1"/>
  <c r="K68" i="2"/>
  <c r="K70" i="2" s="1"/>
  <c r="K77" i="1" s="1"/>
  <c r="L61" i="2"/>
  <c r="L63" i="2" s="1"/>
  <c r="K68" i="1" s="1"/>
  <c r="L68" i="2"/>
  <c r="L70" i="2" s="1"/>
  <c r="K78" i="1" s="1"/>
  <c r="M68" i="2"/>
  <c r="M70" i="2" s="1"/>
  <c r="K79" i="1" s="1"/>
  <c r="N68" i="2"/>
  <c r="N70" i="2" s="1"/>
  <c r="K80" i="1" s="1"/>
  <c r="O68" i="2"/>
  <c r="O70" i="2"/>
  <c r="K81" i="1" s="1"/>
  <c r="H16" i="2"/>
  <c r="H18" i="2" s="1"/>
  <c r="I22" i="1" s="1"/>
  <c r="E28" i="2"/>
  <c r="E30" i="2" s="1"/>
  <c r="G32" i="1" s="1"/>
  <c r="E33" i="2"/>
  <c r="E35" i="2" s="1"/>
  <c r="G38" i="1" s="1"/>
  <c r="F33" i="2"/>
  <c r="F35" i="2" s="1"/>
  <c r="G39" i="1" s="1"/>
  <c r="G28" i="2"/>
  <c r="G30" i="2" s="1"/>
  <c r="G34" i="1" s="1"/>
  <c r="G33" i="2"/>
  <c r="F45" i="2"/>
  <c r="F47" i="2" s="1"/>
  <c r="G49" i="1" s="1"/>
  <c r="G11" i="2"/>
  <c r="G13" i="2" s="1"/>
  <c r="I14" i="1" s="1"/>
  <c r="L95" i="2"/>
  <c r="L97" i="2" s="1"/>
  <c r="N103" i="1" s="1"/>
  <c r="O89" i="2"/>
  <c r="O91" i="2" s="1"/>
  <c r="N93" i="1" s="1"/>
  <c r="O95" i="2"/>
  <c r="O97" i="2" s="1"/>
  <c r="N106" i="1" s="1"/>
  <c r="Q89" i="2"/>
  <c r="Q91" i="2" s="1"/>
  <c r="N95" i="1" s="1"/>
  <c r="Q95" i="2"/>
  <c r="Q97" i="2" s="1"/>
  <c r="N108" i="1" s="1"/>
  <c r="S89" i="2"/>
  <c r="S95" i="2"/>
  <c r="S97" i="2" s="1"/>
  <c r="N110" i="1" s="1"/>
  <c r="U95" i="2"/>
  <c r="U97" i="2" s="1"/>
  <c r="N112" i="1" s="1"/>
  <c r="H11" i="2"/>
  <c r="H13" i="2" s="1"/>
  <c r="I15" i="1" s="1"/>
  <c r="G18" i="2"/>
  <c r="I21" i="1" s="1"/>
  <c r="J16" i="2"/>
  <c r="J18" i="2" s="1"/>
  <c r="I24" i="1" s="1"/>
  <c r="E45" i="2"/>
  <c r="E47" i="2" s="1"/>
  <c r="G48" i="1" s="1"/>
  <c r="G45" i="2"/>
  <c r="G47" i="2" s="1"/>
  <c r="G50" i="1" s="1"/>
  <c r="E50" i="2"/>
  <c r="E52" i="2" s="1"/>
  <c r="G54" i="1" s="1"/>
  <c r="F50" i="2"/>
  <c r="F52" i="2" s="1"/>
  <c r="G55" i="1" s="1"/>
  <c r="G50" i="2"/>
  <c r="G52" i="2" s="1"/>
  <c r="G56" i="1" s="1"/>
  <c r="K61" i="2"/>
  <c r="K63" i="2" s="1"/>
  <c r="K67" i="1" s="1"/>
  <c r="O61" i="2"/>
  <c r="O63" i="2" s="1"/>
  <c r="K71" i="1" s="1"/>
  <c r="M89" i="2"/>
  <c r="M91" i="2" s="1"/>
  <c r="N91" i="1" s="1"/>
  <c r="M95" i="2"/>
  <c r="M97" i="2" s="1"/>
  <c r="N104" i="1" s="1"/>
  <c r="N89" i="2"/>
  <c r="N91" i="2" s="1"/>
  <c r="N92" i="1" s="1"/>
  <c r="N95" i="2"/>
  <c r="N97" i="2" s="1"/>
  <c r="N105" i="1" s="1"/>
  <c r="P89" i="2"/>
  <c r="P91" i="2" s="1"/>
  <c r="N94" i="1" s="1"/>
  <c r="P95" i="2"/>
  <c r="P97" i="2" s="1"/>
  <c r="N107" i="1" s="1"/>
  <c r="R89" i="2"/>
  <c r="R91" i="2" s="1"/>
  <c r="N96" i="1" s="1"/>
  <c r="R95" i="2"/>
  <c r="R97" i="2" s="1"/>
  <c r="N109" i="1" s="1"/>
  <c r="T89" i="2"/>
  <c r="T91" i="2" s="1"/>
  <c r="N98" i="1" s="1"/>
  <c r="T95" i="2"/>
  <c r="T97" i="2" s="1"/>
  <c r="N111" i="1" s="1"/>
  <c r="G35" i="2"/>
  <c r="G40" i="1" s="1"/>
  <c r="S91" i="2"/>
  <c r="N97" i="1" s="1"/>
</calcChain>
</file>

<file path=xl/sharedStrings.xml><?xml version="1.0" encoding="utf-8"?>
<sst xmlns="http://schemas.openxmlformats.org/spreadsheetml/2006/main" count="214" uniqueCount="124">
  <si>
    <t>n = 3 à 7</t>
  </si>
  <si>
    <t>n = 3</t>
  </si>
  <si>
    <t>n = 4</t>
  </si>
  <si>
    <t>n = 5</t>
  </si>
  <si>
    <t xml:space="preserve"> n = 6</t>
  </si>
  <si>
    <t>n = 7</t>
  </si>
  <si>
    <t>n</t>
  </si>
  <si>
    <t>n = 8 à 10</t>
  </si>
  <si>
    <t>n = 11 à 13</t>
  </si>
  <si>
    <t>n = 14 à 20</t>
  </si>
  <si>
    <t>A. Plus petite</t>
  </si>
  <si>
    <t>Classement par odre décroissant</t>
  </si>
  <si>
    <t>B. La plus grande</t>
  </si>
  <si>
    <t>n = 6</t>
  </si>
  <si>
    <t>A. La plus petite valeur est-elle hors norme ?</t>
  </si>
  <si>
    <t>B. La plus grande valeur est-elle hors norme ?</t>
  </si>
  <si>
    <t xml:space="preserve"> n = 8</t>
  </si>
  <si>
    <t>n = 9</t>
  </si>
  <si>
    <t>n = 10</t>
  </si>
  <si>
    <t>n = 8</t>
  </si>
  <si>
    <t>B. Plus grande</t>
  </si>
  <si>
    <t>n = 11</t>
  </si>
  <si>
    <t>n = 12</t>
  </si>
  <si>
    <t>n = 13</t>
  </si>
  <si>
    <t>n = 14</t>
  </si>
  <si>
    <t>n = 15</t>
  </si>
  <si>
    <t>n = 16</t>
  </si>
  <si>
    <t>n = 17</t>
  </si>
  <si>
    <t>n = 18</t>
  </si>
  <si>
    <t>n = 19</t>
  </si>
  <si>
    <t>n = 20</t>
  </si>
  <si>
    <t>Il peut arriver, au cours d'une expérimentation qu'un des résultats semble s'écarter</t>
  </si>
  <si>
    <t>notablement des autres. Une attitude classique, que l'on rencontre trop souvent, consiste</t>
  </si>
  <si>
    <t>pu être détectée, il est dangereux d'éliminer brutalement la valeur incriminée.</t>
  </si>
  <si>
    <t>Dans ce cas, il faut avoir recours à un test statistique permettant de justifier</t>
  </si>
  <si>
    <t>l'élimination de la valeur aberrante avec une probabilité p de se tromper.</t>
  </si>
  <si>
    <r>
      <t xml:space="preserve">On classe ces résultats par </t>
    </r>
    <r>
      <rPr>
        <b/>
        <sz val="12"/>
        <rFont val="Arial Unicode MS"/>
        <family val="2"/>
      </rPr>
      <t>ordre de valeur croissante</t>
    </r>
  </si>
  <si>
    <r>
      <t>x</t>
    </r>
    <r>
      <rPr>
        <vertAlign val="subscript"/>
        <sz val="12"/>
        <rFont val="Arial Unicode MS"/>
        <family val="2"/>
      </rPr>
      <t>1</t>
    </r>
    <r>
      <rPr>
        <sz val="12"/>
        <rFont val="Arial Unicode MS"/>
        <family val="2"/>
      </rPr>
      <t xml:space="preserve"> &lt; x</t>
    </r>
    <r>
      <rPr>
        <vertAlign val="subscript"/>
        <sz val="12"/>
        <rFont val="Arial Unicode MS"/>
        <family val="2"/>
      </rPr>
      <t>2</t>
    </r>
    <r>
      <rPr>
        <sz val="12"/>
        <rFont val="Arial Unicode MS"/>
        <family val="2"/>
      </rPr>
      <t xml:space="preserve"> &lt; … &lt; x</t>
    </r>
    <r>
      <rPr>
        <vertAlign val="subscript"/>
        <sz val="12"/>
        <rFont val="Arial Unicode MS"/>
        <family val="2"/>
      </rPr>
      <t>n-1</t>
    </r>
    <r>
      <rPr>
        <sz val="12"/>
        <rFont val="Arial Unicode MS"/>
        <family val="2"/>
      </rPr>
      <t xml:space="preserve"> &lt; x</t>
    </r>
    <r>
      <rPr>
        <vertAlign val="subscript"/>
        <sz val="12"/>
        <rFont val="Arial Unicode MS"/>
        <family val="2"/>
      </rPr>
      <t>n</t>
    </r>
  </si>
  <si>
    <t>n = 21 à 30</t>
  </si>
  <si>
    <t>n = 21</t>
  </si>
  <si>
    <t>n = 22</t>
  </si>
  <si>
    <t>n = 23</t>
  </si>
  <si>
    <t>n = 24</t>
  </si>
  <si>
    <t>n = 25</t>
  </si>
  <si>
    <t>n = 26</t>
  </si>
  <si>
    <t>n = 27</t>
  </si>
  <si>
    <t>n = 28</t>
  </si>
  <si>
    <t>n = 29</t>
  </si>
  <si>
    <t>n = 30</t>
  </si>
  <si>
    <t>x</t>
  </si>
  <si>
    <t>Il s'applique pour des petits échantillons, n compris entre 3 et 30.</t>
  </si>
  <si>
    <t>- Si on ôte la plus grande valeur, on ôte également la plus petite.</t>
  </si>
  <si>
    <t>- Si on ôte 2 valeurs extrêmes du côté des petites valeurs, on ôte également les 2 grandes valeurs extrêmes</t>
  </si>
  <si>
    <t>http://www.educnet.education.fr/rnchimie/math/benichou/tests/dixon/dixon.htm</t>
  </si>
  <si>
    <t>- Si l'on tronque un échantillon, il faut le faire de la même manière pour tous ceux de l'expérience.</t>
  </si>
  <si>
    <t>était représentative d'une partie de la population. Dans ce cas, cela voudrait dire que l'échantillon</t>
  </si>
  <si>
    <t xml:space="preserve">recouvrait deux populations différentes. Les conclusions à l'issue d'un test statistique utilisant un </t>
  </si>
  <si>
    <t>échantillon tronqué ne concerneront plus que l'une de ces deux populations.</t>
  </si>
  <si>
    <t>- etc..</t>
  </si>
  <si>
    <t>Réalisation du test de Dixon avec le logiciel R</t>
  </si>
  <si>
    <t>Arguments</t>
  </si>
  <si>
    <t>un vecteur de données numériques.</t>
  </si>
  <si>
    <t>4. Si la plus petite ou la plus grande valeur est "hors norme", il peut être justifié, au risque de 5% unidirectionnel, de la supprimer.</t>
  </si>
  <si>
    <t>La probabilité retenue ici dans la feuille "Test" est de 5% unidirectionnel.</t>
  </si>
  <si>
    <t>Dans le cas de valeurs très proches de la limite, le test avec R est un peu moins sévère que la feuille "Test".</t>
  </si>
  <si>
    <t>Important :</t>
  </si>
  <si>
    <t>Il est absolument proscrit de continuer à l'utiliser pour ôter une seconde valeur.</t>
  </si>
  <si>
    <t>ce test ne peut être réalisé que pour ôter UNE SEULE valeur.</t>
  </si>
  <si>
    <t>TEST DE DIXON</t>
  </si>
  <si>
    <t>- Notice à lire attentivement avant d'utiliser le test -</t>
  </si>
  <si>
    <t>à éliminer cette valeur en la considérant comme aberrante. Or il peut être dangereux de</t>
  </si>
  <si>
    <t>procéder ainsi sans vérification préalable. La bonne attitude à avoir est la suivante :</t>
  </si>
  <si>
    <t>si l'on a pu retrouver la cause de la valeur aberrante (erreur de lecture, faute de calcul, faute de frappe,</t>
  </si>
  <si>
    <t>1. Généralités</t>
  </si>
  <si>
    <r>
      <t>Une autre solution</t>
    </r>
    <r>
      <rPr>
        <sz val="11"/>
        <rFont val="Trebuchet MS"/>
        <family val="2"/>
      </rPr>
      <t xml:space="preserve"> existe pour TRONQUER l'échantillon :</t>
    </r>
  </si>
  <si>
    <t>2. Mode d'emploi de la feuille "Test"</t>
  </si>
  <si>
    <r>
      <rPr>
        <u/>
        <sz val="9"/>
        <rFont val="Trebuchet MS"/>
        <family val="2"/>
      </rPr>
      <t xml:space="preserve">Contact </t>
    </r>
    <r>
      <rPr>
        <sz val="9"/>
        <rFont val="Trebuchet MS"/>
        <family val="2"/>
      </rPr>
      <t>: info_at_anastats.fr</t>
    </r>
  </si>
  <si>
    <t>La feuille "Test" propose des séries de valeurs pour des échantillons de 3 à 30 individus.</t>
  </si>
  <si>
    <t>Après avoir choisi la série correspondant à l'échantillon à examiner, placer les valeurs dans</t>
  </si>
  <si>
    <t>les cellules jeunes correspondantes, valeurs numériques uniquement.</t>
  </si>
  <si>
    <t>Lire ensuite le résultat dans la plage de cellules bleues voisine, pour la taille d'échantillons utilisée.</t>
  </si>
  <si>
    <t>3. Réalisation du test de Dixon avec le logiciel R</t>
  </si>
  <si>
    <t>Réf.</t>
  </si>
  <si>
    <r>
      <t xml:space="preserve">Le test de Dixon permet de déterminer si une valeur est </t>
    </r>
    <r>
      <rPr>
        <b/>
        <sz val="11"/>
        <rFont val="Trebuchet MS"/>
        <family val="2"/>
      </rPr>
      <t>probablement</t>
    </r>
    <r>
      <rPr>
        <sz val="11"/>
        <rFont val="Trebuchet MS"/>
        <family val="2"/>
      </rPr>
      <t xml:space="preserve"> hors norme.</t>
    </r>
  </si>
  <si>
    <r>
      <t>Attention</t>
    </r>
    <r>
      <rPr>
        <sz val="11"/>
        <rFont val="Trebuchet MS"/>
        <family val="2"/>
      </rPr>
      <t xml:space="preserve"> : éliminer une valeur sur 10 revient à éliminer 10% de la population si cette valeur</t>
    </r>
  </si>
  <si>
    <r>
      <t xml:space="preserve">Le logiciel R renvoie la valeur de </t>
    </r>
    <r>
      <rPr>
        <i/>
        <sz val="11"/>
        <rFont val="Trebuchet MS"/>
        <family val="2"/>
      </rPr>
      <t>p</t>
    </r>
    <r>
      <rPr>
        <sz val="11"/>
        <rFont val="Trebuchet MS"/>
        <family val="2"/>
      </rPr>
      <t>.</t>
    </r>
  </si>
  <si>
    <t>Test de Dixon</t>
  </si>
  <si>
    <t>sans étendre la sélection, c'est à dire sans trier en même temps les colonnes adjacentes.</t>
  </si>
  <si>
    <t>1. Placer les valeurs de votre série dans la plage jaune qui convient à l'effectif.</t>
  </si>
  <si>
    <t>2. Sélectionner vos valeurs numériques (sans le titre de colonne).</t>
  </si>
  <si>
    <r>
      <t xml:space="preserve">3. Effectuer un tri </t>
    </r>
    <r>
      <rPr>
        <b/>
        <sz val="11"/>
        <rFont val="Arial"/>
        <family val="2"/>
      </rPr>
      <t>DECROISSANT</t>
    </r>
    <r>
      <rPr>
        <sz val="11"/>
        <rFont val="Arial"/>
        <family val="2"/>
      </rPr>
      <t xml:space="preserve"> (bouton          ) </t>
    </r>
    <r>
      <rPr>
        <b/>
        <sz val="11"/>
        <rFont val="Arial"/>
        <family val="2"/>
      </rPr>
      <t>SANS ETENDRE LA SELECTION.</t>
    </r>
  </si>
  <si>
    <t>2. Outils pour le test</t>
  </si>
  <si>
    <r>
      <rPr>
        <u/>
        <sz val="10"/>
        <rFont val="Arial"/>
        <family val="2"/>
      </rPr>
      <t>Fonction</t>
    </r>
    <r>
      <rPr>
        <sz val="10"/>
        <rFont val="Arial"/>
        <family val="2"/>
      </rPr>
      <t xml:space="preserve"> : dixon.test {outliers}</t>
    </r>
  </si>
  <si>
    <t xml:space="preserve">x = </t>
  </si>
  <si>
    <t xml:space="preserve">opposite = </t>
  </si>
  <si>
    <t xml:space="preserve">type = </t>
  </si>
  <si>
    <t>un entier indiquant le type de test à utiliser.</t>
  </si>
  <si>
    <t>si type=0 le test est adapté à la taille d'échantillon (par défaut).</t>
  </si>
  <si>
    <t>FALSE pour tester la valeur la plus éloignée de la moyenne (par défaut).</t>
  </si>
  <si>
    <t xml:space="preserve">two.sided = </t>
  </si>
  <si>
    <t>TRUE réalise le test bidirectionnel (par défaut)</t>
  </si>
  <si>
    <t>3. Exemple</t>
  </si>
  <si>
    <t>&gt; library(outliers)</t>
  </si>
  <si>
    <t>&gt; dixon.test(x)</t>
  </si>
  <si>
    <t xml:space="preserve">        Dixon test for outliers</t>
  </si>
  <si>
    <t>data:  x</t>
  </si>
  <si>
    <t>Q = 0.575, p-value = 0.04589</t>
  </si>
  <si>
    <t>alternative hypothesis: highest value 19 is an outlier</t>
  </si>
  <si>
    <t># Pour faire le test sur la valeur la plus éloignée de la moyenne (ici 19)</t>
  </si>
  <si>
    <t># Pour faire le test à l'opposé de la valeur la plus éloignée (ici -1).</t>
  </si>
  <si>
    <t>&gt; dixon.test(x, opposite=TRUE)</t>
  </si>
  <si>
    <t>Q = 0.1, p-value = 0.5733</t>
  </si>
  <si>
    <t>alternative hypothesis: lowest value -1 is an outlier</t>
  </si>
  <si>
    <t>1. Présentation des données</t>
  </si>
  <si>
    <t>&gt; x&lt;-c(19, 7.5, 6, 1, 3, -1, 5)</t>
  </si>
  <si>
    <t>Un vecteur de données numériques.</t>
  </si>
  <si>
    <t>Il n'est pas nécessaire d'ordonner les valeurs.</t>
  </si>
  <si>
    <t>TRUE pour tester à l'opposé de cette valeur, si c'est celle qui est suspecte.</t>
  </si>
  <si>
    <r>
      <rPr>
        <b/>
        <sz val="10"/>
        <rFont val="Arial"/>
        <family val="2"/>
      </rPr>
      <t xml:space="preserve">Rappel </t>
    </r>
    <r>
      <rPr>
        <sz val="10"/>
        <rFont val="Arial"/>
      </rPr>
      <t>: en aucun cas le test ne justifie d'enlever deux valeurs.</t>
    </r>
  </si>
  <si>
    <t>Trier ensuite ces valeurs numériques (sans le titre de colonne) par odre décroissant,</t>
  </si>
  <si>
    <t>etc.), il est tout à fait normal de l'éliminer. En revanche, si aucune cause accidentelle n'a</t>
  </si>
  <si>
    <t>La dernière feuille indique une méthode avec le logiciel R.</t>
  </si>
  <si>
    <r>
      <rPr>
        <b/>
        <u/>
        <sz val="11"/>
        <rFont val="Arial"/>
        <family val="2"/>
      </rPr>
      <t>Rappel</t>
    </r>
    <r>
      <rPr>
        <b/>
        <sz val="11"/>
        <rFont val="Arial"/>
        <family val="2"/>
      </rPr>
      <t xml:space="preserve"> : en aucun cas le test ne justifie d'enlever deux valeurs.</t>
    </r>
  </si>
  <si>
    <t xml:space="preserve">    N.B. Pour utiliser le filtre (tri automatique) il peut être nécessaire d'ôter la protection de la feuille.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</si>
</sst>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0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1"/>
      <name val="Times New Roman"/>
      <family val="1"/>
    </font>
    <font>
      <b/>
      <sz val="11"/>
      <name val="Arial Unicode MS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 Unicode MS"/>
      <family val="2"/>
    </font>
    <font>
      <b/>
      <sz val="12"/>
      <name val="Arial Unicode MS"/>
      <family val="2"/>
    </font>
    <font>
      <b/>
      <sz val="11"/>
      <name val="Arial"/>
      <family val="2"/>
    </font>
    <font>
      <vertAlign val="subscript"/>
      <sz val="12"/>
      <name val="Arial Unicode MS"/>
      <family val="2"/>
    </font>
    <font>
      <b/>
      <sz val="10"/>
      <color indexed="18"/>
      <name val="Courier New"/>
      <family val="3"/>
    </font>
    <font>
      <u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Trebuchet MS"/>
      <family val="2"/>
    </font>
    <font>
      <sz val="10"/>
      <name val="Trebuchet MS"/>
      <family val="2"/>
    </font>
    <font>
      <sz val="12"/>
      <name val="Trebuchet MS"/>
      <family val="2"/>
    </font>
    <font>
      <sz val="11"/>
      <name val="Trebuchet MS"/>
      <family val="2"/>
    </font>
    <font>
      <sz val="9"/>
      <name val="Trebuchet MS"/>
      <family val="2"/>
    </font>
    <font>
      <u/>
      <sz val="9"/>
      <name val="Trebuchet MS"/>
      <family val="2"/>
    </font>
    <font>
      <u/>
      <sz val="9"/>
      <color indexed="12"/>
      <name val="Trebuchet MS"/>
      <family val="2"/>
    </font>
    <font>
      <i/>
      <sz val="11"/>
      <name val="Trebuchet MS"/>
      <family val="2"/>
    </font>
    <font>
      <b/>
      <sz val="10"/>
      <color theme="5"/>
      <name val="Courier New"/>
      <family val="3"/>
    </font>
    <font>
      <b/>
      <sz val="10"/>
      <color theme="3"/>
      <name val="Courier New"/>
      <family val="3"/>
    </font>
    <font>
      <b/>
      <u/>
      <sz val="11"/>
      <name val="Arial"/>
      <family val="2"/>
    </font>
    <font>
      <i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wrapText="1"/>
    </xf>
    <xf numFmtId="9" fontId="5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9" fontId="5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7" fillId="0" borderId="0" xfId="0" applyFont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3" borderId="0" xfId="0" applyFill="1"/>
    <xf numFmtId="0" fontId="16" fillId="3" borderId="0" xfId="0" applyFont="1" applyFill="1"/>
    <xf numFmtId="0" fontId="19" fillId="3" borderId="0" xfId="0" applyFont="1" applyFill="1"/>
    <xf numFmtId="0" fontId="21" fillId="3" borderId="0" xfId="0" applyFont="1" applyFill="1"/>
    <xf numFmtId="0" fontId="20" fillId="3" borderId="0" xfId="0" quotePrefix="1" applyFont="1" applyFill="1"/>
    <xf numFmtId="0" fontId="18" fillId="3" borderId="0" xfId="0" applyFont="1" applyFill="1"/>
    <xf numFmtId="0" fontId="21" fillId="3" borderId="0" xfId="0" quotePrefix="1" applyFont="1" applyFill="1"/>
    <xf numFmtId="0" fontId="22" fillId="3" borderId="0" xfId="0" applyFont="1" applyFill="1"/>
    <xf numFmtId="0" fontId="24" fillId="3" borderId="0" xfId="1" quotePrefix="1" applyFont="1" applyFill="1" applyAlignment="1" applyProtection="1"/>
    <xf numFmtId="0" fontId="4" fillId="3" borderId="0" xfId="0" applyFont="1" applyFill="1"/>
    <xf numFmtId="0" fontId="6" fillId="3" borderId="0" xfId="0" applyFont="1" applyFill="1"/>
    <xf numFmtId="0" fontId="0" fillId="4" borderId="0" xfId="0" applyFill="1"/>
    <xf numFmtId="0" fontId="8" fillId="4" borderId="0" xfId="0" applyFont="1" applyFill="1"/>
    <xf numFmtId="0" fontId="6" fillId="4" borderId="0" xfId="0" applyFont="1" applyFill="1"/>
    <xf numFmtId="0" fontId="12" fillId="4" borderId="0" xfId="0" applyFont="1" applyFill="1"/>
    <xf numFmtId="0" fontId="7" fillId="4" borderId="0" xfId="0" applyFont="1" applyFill="1" applyAlignment="1">
      <alignment horizontal="left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7" fillId="4" borderId="0" xfId="0" applyFont="1" applyFill="1"/>
    <xf numFmtId="0" fontId="0" fillId="4" borderId="3" xfId="0" applyFill="1" applyBorder="1" applyAlignment="1">
      <alignment horizontal="center"/>
    </xf>
    <xf numFmtId="0" fontId="9" fillId="4" borderId="0" xfId="0" applyFont="1" applyFill="1"/>
    <xf numFmtId="0" fontId="0" fillId="5" borderId="7" xfId="0" applyFill="1" applyBorder="1" applyProtection="1">
      <protection locked="0"/>
    </xf>
    <xf numFmtId="0" fontId="0" fillId="5" borderId="8" xfId="0" applyFill="1" applyBorder="1" applyProtection="1">
      <protection locked="0"/>
    </xf>
    <xf numFmtId="0" fontId="0" fillId="5" borderId="5" xfId="0" applyFill="1" applyBorder="1" applyProtection="1">
      <protection locked="0"/>
    </xf>
    <xf numFmtId="0" fontId="0" fillId="5" borderId="6" xfId="0" applyFill="1" applyBorder="1" applyProtection="1">
      <protection locked="0"/>
    </xf>
    <xf numFmtId="0" fontId="0" fillId="5" borderId="9" xfId="0" applyFill="1" applyBorder="1" applyProtection="1">
      <protection locked="0"/>
    </xf>
    <xf numFmtId="0" fontId="0" fillId="5" borderId="3" xfId="0" applyFill="1" applyBorder="1" applyProtection="1">
      <protection locked="0"/>
    </xf>
    <xf numFmtId="0" fontId="0" fillId="5" borderId="11" xfId="0" applyFill="1" applyBorder="1" applyProtection="1">
      <protection locked="0"/>
    </xf>
    <xf numFmtId="0" fontId="0" fillId="5" borderId="0" xfId="0" applyFill="1" applyProtection="1">
      <protection locked="0"/>
    </xf>
    <xf numFmtId="0" fontId="0" fillId="7" borderId="4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14" fillId="4" borderId="0" xfId="0" applyFont="1" applyFill="1"/>
    <xf numFmtId="0" fontId="15" fillId="4" borderId="0" xfId="0" applyFont="1" applyFill="1"/>
    <xf numFmtId="0" fontId="17" fillId="4" borderId="0" xfId="0" applyFont="1" applyFill="1"/>
    <xf numFmtId="0" fontId="17" fillId="4" borderId="0" xfId="0" applyFont="1" applyFill="1" applyAlignment="1">
      <alignment horizontal="right"/>
    </xf>
    <xf numFmtId="0" fontId="0" fillId="4" borderId="0" xfId="0" applyFill="1" applyAlignment="1">
      <alignment horizontal="right"/>
    </xf>
    <xf numFmtId="0" fontId="26" fillId="8" borderId="0" xfId="0" applyFont="1" applyFill="1"/>
    <xf numFmtId="0" fontId="0" fillId="8" borderId="0" xfId="0" applyFill="1"/>
    <xf numFmtId="0" fontId="17" fillId="8" borderId="0" xfId="0" applyFont="1" applyFill="1"/>
    <xf numFmtId="0" fontId="27" fillId="8" borderId="0" xfId="0" applyFont="1" applyFill="1"/>
    <xf numFmtId="0" fontId="5" fillId="4" borderId="0" xfId="0" applyFont="1" applyFill="1"/>
    <xf numFmtId="0" fontId="18" fillId="3" borderId="0" xfId="0" quotePrefix="1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0" fontId="9" fillId="4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5" fillId="4" borderId="0" xfId="0" applyFont="1" applyFill="1" applyAlignment="1">
      <alignment horizontal="center" vertical="center"/>
    </xf>
    <xf numFmtId="0" fontId="29" fillId="4" borderId="0" xfId="0" applyFont="1" applyFill="1"/>
    <xf numFmtId="0" fontId="25" fillId="3" borderId="0" xfId="0" applyFont="1" applyFill="1"/>
  </cellXfs>
  <cellStyles count="2">
    <cellStyle name="Lien hypertexte" xfId="1" builtinId="8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774345053174288E-2"/>
          <c:y val="9.6273328422718282E-2"/>
          <c:w val="0.57523543990205284"/>
          <c:h val="0.73913071498732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72884054374510787"/>
                  <c:y val="0.2049690218032066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Tables!$G$28:$G$44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Tables!$H$28:$H$44</c:f>
              <c:numCache>
                <c:formatCode>General</c:formatCode>
                <c:ptCount val="17"/>
                <c:pt idx="0">
                  <c:v>0.54600000000000004</c:v>
                </c:pt>
                <c:pt idx="1">
                  <c:v>0.52500000000000002</c:v>
                </c:pt>
                <c:pt idx="2">
                  <c:v>0.50700000000000001</c:v>
                </c:pt>
                <c:pt idx="3">
                  <c:v>0.49</c:v>
                </c:pt>
                <c:pt idx="4">
                  <c:v>0.47499999999999998</c:v>
                </c:pt>
                <c:pt idx="5">
                  <c:v>0.46200000000000002</c:v>
                </c:pt>
                <c:pt idx="6">
                  <c:v>0.45</c:v>
                </c:pt>
                <c:pt idx="7">
                  <c:v>0.43751922996122383</c:v>
                </c:pt>
                <c:pt idx="8">
                  <c:v>0.42660575252725169</c:v>
                </c:pt>
                <c:pt idx="9">
                  <c:v>0.41643191691830167</c:v>
                </c:pt>
                <c:pt idx="10">
                  <c:v>0.4069185785935393</c:v>
                </c:pt>
                <c:pt idx="11">
                  <c:v>0.39799791628630216</c:v>
                </c:pt>
                <c:pt idx="12">
                  <c:v>0.38961143523893815</c:v>
                </c:pt>
                <c:pt idx="13">
                  <c:v>0.38170838402611174</c:v>
                </c:pt>
                <c:pt idx="14">
                  <c:v>0.37424448748321038</c:v>
                </c:pt>
                <c:pt idx="15">
                  <c:v>0.36718092382527046</c:v>
                </c:pt>
                <c:pt idx="16">
                  <c:v>0.36048349227005971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6C-49A4-A4A3-38375E680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097408"/>
        <c:axId val="86409600"/>
      </c:scatterChart>
      <c:valAx>
        <c:axId val="7609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6409600"/>
        <c:crosses val="autoZero"/>
        <c:crossBetween val="midCat"/>
      </c:valAx>
      <c:valAx>
        <c:axId val="86409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60974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219476042539419"/>
          <c:y val="0.39130449616975821"/>
          <c:w val="0.28213182338520304"/>
          <c:h val="0.152173970732683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http://www.anastats.fr/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http://www.educnet.education.fr/rnchimie/math/benichou/tests/dixon/opqr0a01.gif" TargetMode="External"/><Relationship Id="rId1" Type="http://schemas.openxmlformats.org/officeDocument/2006/relationships/image" Target="../media/image6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68580</xdr:rowOff>
    </xdr:from>
    <xdr:to>
      <xdr:col>2</xdr:col>
      <xdr:colOff>97539</xdr:colOff>
      <xdr:row>2</xdr:row>
      <xdr:rowOff>60961</xdr:rowOff>
    </xdr:to>
    <xdr:pic>
      <xdr:nvPicPr>
        <xdr:cNvPr id="3" name="Image 2" descr="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" y="6858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670112</xdr:colOff>
      <xdr:row>4</xdr:row>
      <xdr:rowOff>176605</xdr:rowOff>
    </xdr:from>
    <xdr:to>
      <xdr:col>5</xdr:col>
      <xdr:colOff>240254</xdr:colOff>
      <xdr:row>6</xdr:row>
      <xdr:rowOff>43030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6000" contrast="24000"/>
        </a:blip>
        <a:srcRect l="60059" t="5730" r="37500" b="91016"/>
        <a:stretch>
          <a:fillRect/>
        </a:stretch>
      </xdr:blipFill>
      <xdr:spPr bwMode="auto">
        <a:xfrm>
          <a:off x="3162300" y="893781"/>
          <a:ext cx="251460" cy="225014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98600</xdr:colOff>
      <xdr:row>0</xdr:row>
      <xdr:rowOff>89644</xdr:rowOff>
    </xdr:from>
    <xdr:to>
      <xdr:col>1</xdr:col>
      <xdr:colOff>571089</xdr:colOff>
      <xdr:row>1</xdr:row>
      <xdr:rowOff>105991</xdr:rowOff>
    </xdr:to>
    <xdr:pic>
      <xdr:nvPicPr>
        <xdr:cNvPr id="3" name="Image 2" descr="A1 grand.pn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8600" y="89644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2</xdr:col>
      <xdr:colOff>158724</xdr:colOff>
      <xdr:row>1</xdr:row>
      <xdr:rowOff>118096</xdr:rowOff>
    </xdr:to>
    <xdr:pic>
      <xdr:nvPicPr>
        <xdr:cNvPr id="4" name="Image 3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9906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7</xdr:col>
      <xdr:colOff>396240</xdr:colOff>
      <xdr:row>0</xdr:row>
      <xdr:rowOff>99060</xdr:rowOff>
    </xdr:from>
    <xdr:to>
      <xdr:col>7</xdr:col>
      <xdr:colOff>731520</xdr:colOff>
      <xdr:row>1</xdr:row>
      <xdr:rowOff>198120</xdr:rowOff>
    </xdr:to>
    <xdr:pic>
      <xdr:nvPicPr>
        <xdr:cNvPr id="5" name="Picture 1" descr="Logo-R_transparent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975860" y="99060"/>
          <a:ext cx="335280" cy="2667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68580</xdr:colOff>
      <xdr:row>0</xdr:row>
      <xdr:rowOff>91440</xdr:rowOff>
    </xdr:from>
    <xdr:to>
      <xdr:col>2</xdr:col>
      <xdr:colOff>166344</xdr:colOff>
      <xdr:row>1</xdr:row>
      <xdr:rowOff>110476</xdr:rowOff>
    </xdr:to>
    <xdr:pic>
      <xdr:nvPicPr>
        <xdr:cNvPr id="6" name="Image 5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580" y="91440"/>
          <a:ext cx="920724" cy="186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</xdr:row>
      <xdr:rowOff>0</xdr:rowOff>
    </xdr:from>
    <xdr:to>
      <xdr:col>12</xdr:col>
      <xdr:colOff>30480</xdr:colOff>
      <xdr:row>3</xdr:row>
      <xdr:rowOff>30480</xdr:rowOff>
    </xdr:to>
    <xdr:pic>
      <xdr:nvPicPr>
        <xdr:cNvPr id="3091" name="Picture 19" descr=".">
          <a:extLst>
            <a:ext uri="{FF2B5EF4-FFF2-40B4-BE49-F238E27FC236}">
              <a16:creationId xmlns:a16="http://schemas.microsoft.com/office/drawing/2014/main" id="{00000000-0008-0000-0300-00001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7498080" y="624840"/>
          <a:ext cx="30480" cy="3048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30480</xdr:colOff>
      <xdr:row>3</xdr:row>
      <xdr:rowOff>30480</xdr:rowOff>
    </xdr:to>
    <xdr:pic>
      <xdr:nvPicPr>
        <xdr:cNvPr id="3090" name="Picture 18" descr=".">
          <a:extLst>
            <a:ext uri="{FF2B5EF4-FFF2-40B4-BE49-F238E27FC236}">
              <a16:creationId xmlns:a16="http://schemas.microsoft.com/office/drawing/2014/main" id="{00000000-0008-0000-0300-00001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7498080" y="624840"/>
          <a:ext cx="30480" cy="3048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30480</xdr:colOff>
      <xdr:row>3</xdr:row>
      <xdr:rowOff>30480</xdr:rowOff>
    </xdr:to>
    <xdr:pic>
      <xdr:nvPicPr>
        <xdr:cNvPr id="3089" name="Picture 17" descr=".">
          <a:extLst>
            <a:ext uri="{FF2B5EF4-FFF2-40B4-BE49-F238E27FC236}">
              <a16:creationId xmlns:a16="http://schemas.microsoft.com/office/drawing/2014/main" id="{00000000-0008-0000-0300-00001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7498080" y="624840"/>
          <a:ext cx="30480" cy="304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30480</xdr:colOff>
      <xdr:row>4</xdr:row>
      <xdr:rowOff>0</xdr:rowOff>
    </xdr:from>
    <xdr:to>
      <xdr:col>18</xdr:col>
      <xdr:colOff>205740</xdr:colOff>
      <xdr:row>22</xdr:row>
      <xdr:rowOff>76200</xdr:rowOff>
    </xdr:to>
    <xdr:pic>
      <xdr:nvPicPr>
        <xdr:cNvPr id="3092" name="Picture 20">
          <a:extLst>
            <a:ext uri="{FF2B5EF4-FFF2-40B4-BE49-F238E27FC236}">
              <a16:creationId xmlns:a16="http://schemas.microsoft.com/office/drawing/2014/main" id="{00000000-0008-0000-0300-00001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25098" t="31380" r="26270" b="25781"/>
        <a:stretch>
          <a:fillRect/>
        </a:stretch>
      </xdr:blipFill>
      <xdr:spPr bwMode="auto">
        <a:xfrm>
          <a:off x="7528560" y="830580"/>
          <a:ext cx="4930140" cy="3208020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662940</xdr:colOff>
      <xdr:row>10</xdr:row>
      <xdr:rowOff>106680</xdr:rowOff>
    </xdr:from>
    <xdr:to>
      <xdr:col>11</xdr:col>
      <xdr:colOff>769620</xdr:colOff>
      <xdr:row>24</xdr:row>
      <xdr:rowOff>106680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00000000-0008-0000-0400-000001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ducnet.education.fr/rnchimie/math/benichou/tests/dixon/dixon.ht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9" tint="-0.499984740745262"/>
  </sheetPr>
  <dimension ref="A2:G52"/>
  <sheetViews>
    <sheetView tabSelected="1" workbookViewId="0">
      <selection activeCell="B42" sqref="B42"/>
    </sheetView>
  </sheetViews>
  <sheetFormatPr baseColWidth="10" defaultColWidth="11.5703125" defaultRowHeight="12.75"/>
  <cols>
    <col min="1" max="1" width="8.7109375" style="20" customWidth="1"/>
    <col min="2" max="16384" width="11.5703125" style="20"/>
  </cols>
  <sheetData>
    <row r="2" spans="1:7" ht="18.75">
      <c r="B2" s="21"/>
      <c r="D2" s="63" t="s">
        <v>68</v>
      </c>
      <c r="E2" s="63"/>
      <c r="F2" s="63"/>
      <c r="G2" s="25"/>
    </row>
    <row r="3" spans="1:7" ht="16.5">
      <c r="C3" s="62" t="s">
        <v>69</v>
      </c>
      <c r="D3" s="62"/>
      <c r="E3" s="62"/>
      <c r="F3" s="62"/>
      <c r="G3" s="62"/>
    </row>
    <row r="4" spans="1:7" ht="15.6" customHeight="1"/>
    <row r="5" spans="1:7" ht="16.5">
      <c r="A5" s="25" t="s">
        <v>73</v>
      </c>
      <c r="B5" s="23"/>
      <c r="C5" s="23"/>
    </row>
    <row r="6" spans="1:7" ht="16.5">
      <c r="A6" s="23"/>
      <c r="B6" s="23" t="s">
        <v>31</v>
      </c>
      <c r="C6" s="23"/>
    </row>
    <row r="7" spans="1:7" ht="16.5">
      <c r="A7" s="23"/>
      <c r="B7" s="23" t="s">
        <v>32</v>
      </c>
      <c r="C7" s="23"/>
    </row>
    <row r="8" spans="1:7" ht="16.5">
      <c r="A8" s="23"/>
      <c r="B8" s="23" t="s">
        <v>70</v>
      </c>
      <c r="C8" s="23"/>
    </row>
    <row r="9" spans="1:7" ht="16.5">
      <c r="A9" s="23"/>
      <c r="B9" s="23" t="s">
        <v>71</v>
      </c>
      <c r="C9" s="23"/>
    </row>
    <row r="10" spans="1:7" ht="16.5">
      <c r="A10" s="23"/>
      <c r="B10" s="23" t="s">
        <v>72</v>
      </c>
      <c r="C10" s="23"/>
    </row>
    <row r="11" spans="1:7" ht="16.5">
      <c r="A11" s="23"/>
      <c r="B11" s="23" t="s">
        <v>120</v>
      </c>
      <c r="C11" s="23"/>
    </row>
    <row r="12" spans="1:7" ht="16.5">
      <c r="A12" s="23"/>
      <c r="B12" s="23" t="s">
        <v>33</v>
      </c>
      <c r="C12" s="23"/>
    </row>
    <row r="13" spans="1:7" ht="16.5">
      <c r="A13" s="23"/>
      <c r="B13" s="23"/>
      <c r="C13" s="23"/>
    </row>
    <row r="14" spans="1:7" ht="16.5">
      <c r="A14" s="23"/>
      <c r="B14" s="23" t="s">
        <v>34</v>
      </c>
      <c r="C14" s="23"/>
    </row>
    <row r="15" spans="1:7" ht="16.5">
      <c r="A15" s="23"/>
      <c r="B15" s="23" t="s">
        <v>35</v>
      </c>
      <c r="C15" s="23"/>
    </row>
    <row r="16" spans="1:7" ht="16.5">
      <c r="A16" s="23"/>
      <c r="B16" s="23" t="s">
        <v>63</v>
      </c>
      <c r="C16" s="23"/>
    </row>
    <row r="17" spans="1:3" ht="16.5">
      <c r="A17" s="23"/>
      <c r="B17" s="23"/>
      <c r="C17" s="23"/>
    </row>
    <row r="18" spans="1:3" ht="16.5">
      <c r="A18" s="23"/>
      <c r="B18" s="23" t="s">
        <v>83</v>
      </c>
      <c r="C18" s="23"/>
    </row>
    <row r="19" spans="1:3" ht="16.5">
      <c r="A19" s="23"/>
      <c r="B19" s="23" t="s">
        <v>50</v>
      </c>
      <c r="C19" s="23"/>
    </row>
    <row r="20" spans="1:3" ht="16.5">
      <c r="A20" s="23"/>
      <c r="B20" s="23"/>
      <c r="C20" s="23"/>
    </row>
    <row r="21" spans="1:3" ht="16.5">
      <c r="A21" s="23"/>
      <c r="B21" s="25" t="s">
        <v>65</v>
      </c>
      <c r="C21" s="23" t="s">
        <v>67</v>
      </c>
    </row>
    <row r="22" spans="1:3" ht="16.5">
      <c r="A22" s="23"/>
      <c r="B22" s="23"/>
      <c r="C22" s="23" t="s">
        <v>66</v>
      </c>
    </row>
    <row r="23" spans="1:3" ht="16.5">
      <c r="A23" s="23"/>
      <c r="B23" s="23"/>
      <c r="C23" s="23"/>
    </row>
    <row r="24" spans="1:3" ht="16.5">
      <c r="A24" s="23"/>
      <c r="B24" s="25" t="s">
        <v>84</v>
      </c>
      <c r="C24" s="23"/>
    </row>
    <row r="25" spans="1:3" ht="16.5">
      <c r="A25" s="23"/>
      <c r="B25" s="25"/>
      <c r="C25" s="23" t="s">
        <v>55</v>
      </c>
    </row>
    <row r="26" spans="1:3" ht="16.5">
      <c r="A26" s="23"/>
      <c r="B26" s="25"/>
      <c r="C26" s="23" t="s">
        <v>56</v>
      </c>
    </row>
    <row r="27" spans="1:3" ht="16.5">
      <c r="A27" s="23"/>
      <c r="B27" s="25"/>
      <c r="C27" s="23" t="s">
        <v>57</v>
      </c>
    </row>
    <row r="28" spans="1:3" ht="15">
      <c r="A28" s="29"/>
      <c r="B28" s="30"/>
      <c r="C28" s="30"/>
    </row>
    <row r="29" spans="1:3" ht="16.5">
      <c r="A29" s="30"/>
      <c r="B29" s="25" t="s">
        <v>74</v>
      </c>
      <c r="C29" s="30"/>
    </row>
    <row r="30" spans="1:3" ht="16.5">
      <c r="A30" s="30"/>
      <c r="B30" s="26" t="s">
        <v>51</v>
      </c>
      <c r="C30" s="30"/>
    </row>
    <row r="31" spans="1:3" ht="16.5">
      <c r="A31" s="30"/>
      <c r="B31" s="26" t="s">
        <v>52</v>
      </c>
      <c r="C31" s="30"/>
    </row>
    <row r="32" spans="1:3" ht="16.5">
      <c r="A32" s="30"/>
      <c r="B32" s="26" t="s">
        <v>58</v>
      </c>
      <c r="C32" s="30"/>
    </row>
    <row r="33" spans="1:3" ht="16.5">
      <c r="A33" s="30"/>
      <c r="B33" s="26" t="s">
        <v>54</v>
      </c>
      <c r="C33" s="30"/>
    </row>
    <row r="34" spans="1:3" ht="16.5">
      <c r="A34" s="30"/>
      <c r="B34" s="26"/>
      <c r="C34" s="30"/>
    </row>
    <row r="35" spans="1:3" ht="16.5">
      <c r="A35" s="25" t="s">
        <v>75</v>
      </c>
      <c r="B35" s="26"/>
      <c r="C35" s="30"/>
    </row>
    <row r="36" spans="1:3" ht="16.5">
      <c r="A36" s="23"/>
      <c r="B36" s="23" t="s">
        <v>77</v>
      </c>
      <c r="C36" s="30"/>
    </row>
    <row r="37" spans="1:3" ht="16.5">
      <c r="A37" s="23"/>
      <c r="B37" s="23" t="s">
        <v>78</v>
      </c>
      <c r="C37" s="30"/>
    </row>
    <row r="38" spans="1:3" ht="16.5">
      <c r="A38" s="23"/>
      <c r="B38" s="23" t="s">
        <v>79</v>
      </c>
      <c r="C38" s="30"/>
    </row>
    <row r="39" spans="1:3" ht="16.5">
      <c r="A39" s="23"/>
      <c r="B39" s="23" t="s">
        <v>119</v>
      </c>
      <c r="C39" s="30"/>
    </row>
    <row r="40" spans="1:3" ht="16.5">
      <c r="A40" s="23"/>
      <c r="B40" s="23" t="s">
        <v>87</v>
      </c>
      <c r="C40" s="30"/>
    </row>
    <row r="41" spans="1:3" ht="16.5">
      <c r="A41" s="23"/>
      <c r="B41" s="23" t="s">
        <v>80</v>
      </c>
      <c r="C41" s="30"/>
    </row>
    <row r="42" spans="1:3" ht="16.5">
      <c r="A42" s="23"/>
      <c r="B42" s="68" t="s">
        <v>123</v>
      </c>
      <c r="C42" s="30"/>
    </row>
    <row r="43" spans="1:3" ht="16.5">
      <c r="A43" s="23"/>
      <c r="B43" s="26"/>
      <c r="C43" s="30"/>
    </row>
    <row r="44" spans="1:3" ht="16.5">
      <c r="A44" s="25" t="s">
        <v>81</v>
      </c>
      <c r="B44" s="26"/>
      <c r="C44" s="30"/>
    </row>
    <row r="45" spans="1:3" ht="16.5">
      <c r="A45" s="23"/>
      <c r="B45" s="23" t="s">
        <v>121</v>
      </c>
      <c r="C45" s="30"/>
    </row>
    <row r="46" spans="1:3" ht="16.5">
      <c r="A46" s="23"/>
      <c r="B46" s="23" t="s">
        <v>64</v>
      </c>
      <c r="C46" s="30"/>
    </row>
    <row r="47" spans="1:3" ht="16.5">
      <c r="A47" s="23"/>
      <c r="B47" s="23" t="s">
        <v>85</v>
      </c>
      <c r="C47" s="30"/>
    </row>
    <row r="48" spans="1:3" ht="18">
      <c r="A48" s="22"/>
      <c r="B48" s="24"/>
    </row>
    <row r="49" spans="1:2" ht="15">
      <c r="A49" s="27" t="s">
        <v>82</v>
      </c>
      <c r="B49" s="28" t="s">
        <v>53</v>
      </c>
    </row>
    <row r="50" spans="1:2" ht="18">
      <c r="A50" s="22"/>
      <c r="B50" s="24"/>
    </row>
    <row r="51" spans="1:2" ht="15.75">
      <c r="A51" s="27" t="s">
        <v>76</v>
      </c>
      <c r="B51" s="22"/>
    </row>
    <row r="52" spans="1:2" ht="15">
      <c r="A52" s="22"/>
      <c r="B52" s="22"/>
    </row>
  </sheetData>
  <sheetProtection sheet="1" objects="1" scenarios="1"/>
  <mergeCells count="2">
    <mergeCell ref="C3:G3"/>
    <mergeCell ref="D2:F2"/>
  </mergeCells>
  <phoneticPr fontId="2" type="noConversion"/>
  <hyperlinks>
    <hyperlink ref="B49" r:id="rId1" xr:uid="{00000000-0004-0000-0000-000000000000}"/>
  </hyperlinks>
  <pageMargins left="0.78740157499999996" right="0.78740157499999996" top="0.72" bottom="0.79" header="0.4921259845" footer="0.52"/>
  <pageSetup paperSize="9" orientation="landscape" horizontalDpi="300" verticalDpi="300" r:id="rId2"/>
  <headerFooter alignWithMargins="0">
    <oddFooter>&amp;L&amp;"Arial,Italique"&amp;9www.anastats.fr&amp;R&amp;"Arial,Italique"&amp;9&amp;F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rgb="FFFFFF00"/>
  </sheetPr>
  <dimension ref="B2:P119"/>
  <sheetViews>
    <sheetView zoomScaleNormal="100" workbookViewId="0">
      <selection activeCell="B15" sqref="B15"/>
    </sheetView>
  </sheetViews>
  <sheetFormatPr baseColWidth="10" defaultColWidth="11.5703125" defaultRowHeight="12.75"/>
  <cols>
    <col min="1" max="1" width="6.5703125" style="31" customWidth="1"/>
    <col min="2" max="15" width="9.85546875" style="31" customWidth="1"/>
    <col min="16" max="16384" width="11.5703125" style="31"/>
  </cols>
  <sheetData>
    <row r="2" spans="2:16" ht="15.75">
      <c r="C2" s="41"/>
      <c r="D2" s="41"/>
      <c r="E2" s="64" t="s">
        <v>86</v>
      </c>
      <c r="F2" s="64"/>
      <c r="G2" s="64"/>
      <c r="H2" s="41"/>
      <c r="I2" s="41"/>
      <c r="J2" s="41"/>
      <c r="K2" s="41"/>
      <c r="L2" s="41"/>
      <c r="M2" s="41"/>
      <c r="N2" s="64"/>
      <c r="O2" s="64"/>
      <c r="P2" s="64"/>
    </row>
    <row r="4" spans="2:16" ht="14.25">
      <c r="B4" s="33" t="s">
        <v>88</v>
      </c>
    </row>
    <row r="5" spans="2:16" ht="14.25">
      <c r="B5" s="33" t="s">
        <v>89</v>
      </c>
    </row>
    <row r="6" spans="2:16" ht="15">
      <c r="B6" s="33" t="s">
        <v>90</v>
      </c>
    </row>
    <row r="7" spans="2:16" ht="14.25">
      <c r="B7" s="67" t="s">
        <v>123</v>
      </c>
    </row>
    <row r="8" spans="2:16" ht="14.25">
      <c r="B8" s="32"/>
    </row>
    <row r="9" spans="2:16" ht="15">
      <c r="B9" s="34" t="s">
        <v>62</v>
      </c>
    </row>
    <row r="10" spans="2:16" ht="15">
      <c r="B10" s="61" t="s">
        <v>122</v>
      </c>
    </row>
    <row r="12" spans="2:16">
      <c r="B12" s="65" t="s">
        <v>0</v>
      </c>
      <c r="C12" s="65"/>
      <c r="D12" s="65"/>
      <c r="E12" s="65"/>
      <c r="F12" s="65"/>
    </row>
    <row r="13" spans="2:16">
      <c r="H13" s="35" t="s">
        <v>14</v>
      </c>
    </row>
    <row r="14" spans="2:16">
      <c r="B14" s="36" t="s">
        <v>1</v>
      </c>
      <c r="C14" s="36" t="s">
        <v>2</v>
      </c>
      <c r="D14" s="36" t="s">
        <v>3</v>
      </c>
      <c r="E14" s="36" t="s">
        <v>4</v>
      </c>
      <c r="F14" s="37" t="s">
        <v>5</v>
      </c>
      <c r="H14" s="50" t="s">
        <v>1</v>
      </c>
      <c r="I14" s="51" t="str">
        <f>Calculs!G13</f>
        <v>NON</v>
      </c>
      <c r="J14" s="38"/>
      <c r="K14" s="38"/>
      <c r="L14" s="38"/>
    </row>
    <row r="15" spans="2:16">
      <c r="B15" s="44">
        <v>13.56</v>
      </c>
      <c r="C15" s="44">
        <v>13</v>
      </c>
      <c r="D15" s="44">
        <v>160</v>
      </c>
      <c r="E15" s="44">
        <v>48</v>
      </c>
      <c r="F15" s="42">
        <v>17</v>
      </c>
      <c r="H15" s="50" t="s">
        <v>2</v>
      </c>
      <c r="I15" s="51" t="str">
        <f>Calculs!H13</f>
        <v>NON</v>
      </c>
    </row>
    <row r="16" spans="2:16">
      <c r="B16" s="44">
        <v>9.8000000000000007</v>
      </c>
      <c r="C16" s="44">
        <v>10</v>
      </c>
      <c r="D16" s="44">
        <v>153</v>
      </c>
      <c r="E16" s="44">
        <v>45</v>
      </c>
      <c r="F16" s="42">
        <v>7.1</v>
      </c>
      <c r="H16" s="50" t="s">
        <v>3</v>
      </c>
      <c r="I16" s="51" t="str">
        <f>Calculs!I13</f>
        <v>OUI</v>
      </c>
    </row>
    <row r="17" spans="2:9">
      <c r="B17" s="45">
        <v>9.09</v>
      </c>
      <c r="C17" s="44">
        <v>8</v>
      </c>
      <c r="D17" s="44">
        <v>152</v>
      </c>
      <c r="E17" s="44">
        <v>42</v>
      </c>
      <c r="F17" s="42">
        <v>6</v>
      </c>
      <c r="H17" s="50" t="s">
        <v>13</v>
      </c>
      <c r="I17" s="51" t="str">
        <f>Calculs!J13</f>
        <v>NON</v>
      </c>
    </row>
    <row r="18" spans="2:9">
      <c r="C18" s="45">
        <v>7</v>
      </c>
      <c r="D18" s="44">
        <v>151</v>
      </c>
      <c r="E18" s="44">
        <v>41</v>
      </c>
      <c r="F18" s="42">
        <v>5</v>
      </c>
      <c r="H18" s="50" t="s">
        <v>5</v>
      </c>
      <c r="I18" s="51" t="str">
        <f>Calculs!K13</f>
        <v>NON</v>
      </c>
    </row>
    <row r="19" spans="2:9">
      <c r="D19" s="45">
        <v>98</v>
      </c>
      <c r="E19" s="44">
        <v>41</v>
      </c>
      <c r="F19" s="42">
        <v>3</v>
      </c>
    </row>
    <row r="20" spans="2:9">
      <c r="E20" s="45">
        <v>40</v>
      </c>
      <c r="F20" s="42">
        <v>1</v>
      </c>
      <c r="H20" s="39" t="s">
        <v>15</v>
      </c>
    </row>
    <row r="21" spans="2:9">
      <c r="F21" s="43">
        <v>-2</v>
      </c>
      <c r="H21" s="50" t="s">
        <v>1</v>
      </c>
      <c r="I21" s="51" t="str">
        <f>Calculs!G18</f>
        <v>NON</v>
      </c>
    </row>
    <row r="22" spans="2:9">
      <c r="H22" s="50" t="s">
        <v>2</v>
      </c>
      <c r="I22" s="51" t="str">
        <f>Calculs!H18</f>
        <v>NON</v>
      </c>
    </row>
    <row r="23" spans="2:9">
      <c r="H23" s="50" t="s">
        <v>3</v>
      </c>
      <c r="I23" s="51" t="str">
        <f>Calculs!I18</f>
        <v>NON</v>
      </c>
    </row>
    <row r="24" spans="2:9">
      <c r="H24" s="50" t="s">
        <v>13</v>
      </c>
      <c r="I24" s="51" t="str">
        <f>Calculs!J18</f>
        <v>NON</v>
      </c>
    </row>
    <row r="25" spans="2:9">
      <c r="H25" s="50" t="s">
        <v>5</v>
      </c>
      <c r="I25" s="51" t="str">
        <f>Calculs!K18</f>
        <v>OUI</v>
      </c>
    </row>
    <row r="28" spans="2:9">
      <c r="B28" s="65" t="s">
        <v>7</v>
      </c>
      <c r="C28" s="65"/>
      <c r="D28" s="65"/>
    </row>
    <row r="30" spans="2:9">
      <c r="B30" s="37" t="s">
        <v>16</v>
      </c>
      <c r="C30" s="37" t="s">
        <v>17</v>
      </c>
      <c r="D30" s="37" t="s">
        <v>18</v>
      </c>
    </row>
    <row r="31" spans="2:9">
      <c r="B31" s="46">
        <v>8</v>
      </c>
      <c r="C31" s="46">
        <v>9</v>
      </c>
      <c r="D31" s="47">
        <v>20</v>
      </c>
      <c r="F31" s="35" t="s">
        <v>14</v>
      </c>
    </row>
    <row r="32" spans="2:9">
      <c r="B32" s="44">
        <v>7</v>
      </c>
      <c r="C32" s="44">
        <v>8</v>
      </c>
      <c r="D32" s="42">
        <v>19</v>
      </c>
      <c r="F32" s="50" t="s">
        <v>19</v>
      </c>
      <c r="G32" s="51" t="str">
        <f>Calculs!E30</f>
        <v>NON</v>
      </c>
    </row>
    <row r="33" spans="2:7">
      <c r="B33" s="44">
        <v>6</v>
      </c>
      <c r="C33" s="44">
        <v>7</v>
      </c>
      <c r="D33" s="42">
        <v>18</v>
      </c>
      <c r="F33" s="50" t="s">
        <v>17</v>
      </c>
      <c r="G33" s="51" t="str">
        <f>Calculs!F30</f>
        <v>NON</v>
      </c>
    </row>
    <row r="34" spans="2:7">
      <c r="B34" s="44">
        <v>5</v>
      </c>
      <c r="C34" s="44">
        <v>6</v>
      </c>
      <c r="D34" s="42">
        <v>17</v>
      </c>
      <c r="F34" s="50" t="s">
        <v>18</v>
      </c>
      <c r="G34" s="51" t="str">
        <f>Calculs!G30</f>
        <v>NON</v>
      </c>
    </row>
    <row r="35" spans="2:7">
      <c r="B35" s="44">
        <v>4</v>
      </c>
      <c r="C35" s="44">
        <v>5</v>
      </c>
      <c r="D35" s="42">
        <v>13</v>
      </c>
    </row>
    <row r="36" spans="2:7">
      <c r="B36" s="44">
        <v>3</v>
      </c>
      <c r="C36" s="44">
        <v>4</v>
      </c>
      <c r="D36" s="42">
        <v>12</v>
      </c>
    </row>
    <row r="37" spans="2:7">
      <c r="B37" s="44">
        <v>2</v>
      </c>
      <c r="C37" s="44">
        <v>3</v>
      </c>
      <c r="D37" s="42">
        <v>11</v>
      </c>
      <c r="F37" s="35" t="s">
        <v>15</v>
      </c>
    </row>
    <row r="38" spans="2:7">
      <c r="B38" s="45">
        <v>1</v>
      </c>
      <c r="C38" s="44">
        <v>2</v>
      </c>
      <c r="D38" s="42">
        <v>10</v>
      </c>
      <c r="F38" s="50" t="s">
        <v>19</v>
      </c>
      <c r="G38" s="51" t="str">
        <f>Calculs!E35</f>
        <v>NON</v>
      </c>
    </row>
    <row r="39" spans="2:7">
      <c r="C39" s="45">
        <v>1</v>
      </c>
      <c r="D39" s="42">
        <v>9</v>
      </c>
      <c r="F39" s="50" t="s">
        <v>17</v>
      </c>
      <c r="G39" s="51" t="str">
        <f>Calculs!F35</f>
        <v>NON</v>
      </c>
    </row>
    <row r="40" spans="2:7">
      <c r="D40" s="43">
        <v>1</v>
      </c>
      <c r="F40" s="50" t="s">
        <v>18</v>
      </c>
      <c r="G40" s="51" t="str">
        <f>Calculs!G35</f>
        <v>NON</v>
      </c>
    </row>
    <row r="44" spans="2:7">
      <c r="B44" s="65" t="s">
        <v>8</v>
      </c>
      <c r="C44" s="65"/>
      <c r="D44" s="65"/>
    </row>
    <row r="46" spans="2:7">
      <c r="B46" s="40" t="s">
        <v>21</v>
      </c>
      <c r="C46" s="40" t="s">
        <v>22</v>
      </c>
      <c r="D46" s="40" t="s">
        <v>23</v>
      </c>
    </row>
    <row r="47" spans="2:7">
      <c r="B47" s="46">
        <v>89</v>
      </c>
      <c r="C47" s="46">
        <v>123</v>
      </c>
      <c r="D47" s="47">
        <v>15</v>
      </c>
      <c r="F47" s="35" t="s">
        <v>14</v>
      </c>
    </row>
    <row r="48" spans="2:7">
      <c r="B48" s="44">
        <v>84</v>
      </c>
      <c r="C48" s="44">
        <v>100</v>
      </c>
      <c r="D48" s="42">
        <v>14</v>
      </c>
      <c r="F48" s="50" t="s">
        <v>21</v>
      </c>
      <c r="G48" s="51" t="str">
        <f>Calculs!E47</f>
        <v>NON</v>
      </c>
    </row>
    <row r="49" spans="2:10">
      <c r="B49" s="44">
        <v>79</v>
      </c>
      <c r="C49" s="44">
        <v>77</v>
      </c>
      <c r="D49" s="42">
        <v>13</v>
      </c>
      <c r="F49" s="50" t="s">
        <v>22</v>
      </c>
      <c r="G49" s="51" t="str">
        <f>Calculs!F47</f>
        <v>NON</v>
      </c>
    </row>
    <row r="50" spans="2:10">
      <c r="B50" s="44">
        <v>74</v>
      </c>
      <c r="C50" s="44">
        <v>54</v>
      </c>
      <c r="D50" s="42">
        <v>12</v>
      </c>
      <c r="F50" s="50" t="s">
        <v>23</v>
      </c>
      <c r="G50" s="51" t="str">
        <f>Calculs!G47</f>
        <v>NON</v>
      </c>
    </row>
    <row r="51" spans="2:10">
      <c r="B51" s="44">
        <v>66</v>
      </c>
      <c r="C51" s="44">
        <v>31</v>
      </c>
      <c r="D51" s="42">
        <v>11</v>
      </c>
    </row>
    <row r="52" spans="2:10">
      <c r="B52" s="44">
        <v>64</v>
      </c>
      <c r="C52" s="44">
        <v>8</v>
      </c>
      <c r="D52" s="42">
        <v>9</v>
      </c>
    </row>
    <row r="53" spans="2:10">
      <c r="B53" s="44">
        <v>59</v>
      </c>
      <c r="C53" s="44">
        <v>7</v>
      </c>
      <c r="D53" s="42">
        <v>7</v>
      </c>
      <c r="F53" s="35" t="s">
        <v>15</v>
      </c>
    </row>
    <row r="54" spans="2:10">
      <c r="B54" s="44">
        <v>54</v>
      </c>
      <c r="C54" s="44">
        <v>6</v>
      </c>
      <c r="D54" s="42">
        <v>7</v>
      </c>
      <c r="F54" s="50" t="s">
        <v>21</v>
      </c>
      <c r="G54" s="51" t="str">
        <f>Calculs!E52</f>
        <v>NON</v>
      </c>
    </row>
    <row r="55" spans="2:10">
      <c r="B55" s="44">
        <v>49</v>
      </c>
      <c r="C55" s="44">
        <v>5</v>
      </c>
      <c r="D55" s="42">
        <v>6</v>
      </c>
      <c r="F55" s="50" t="s">
        <v>22</v>
      </c>
      <c r="G55" s="51" t="str">
        <f>Calculs!F52</f>
        <v>NON</v>
      </c>
    </row>
    <row r="56" spans="2:10">
      <c r="B56" s="44">
        <v>44</v>
      </c>
      <c r="C56" s="44">
        <v>4</v>
      </c>
      <c r="D56" s="42">
        <v>5</v>
      </c>
      <c r="F56" s="50" t="s">
        <v>23</v>
      </c>
      <c r="G56" s="51" t="str">
        <f>Calculs!G52</f>
        <v>NON</v>
      </c>
    </row>
    <row r="57" spans="2:10">
      <c r="B57" s="45">
        <v>39</v>
      </c>
      <c r="C57" s="44">
        <v>3</v>
      </c>
      <c r="D57" s="42">
        <v>4</v>
      </c>
    </row>
    <row r="58" spans="2:10">
      <c r="C58" s="43">
        <v>2</v>
      </c>
      <c r="D58" s="42">
        <v>3</v>
      </c>
    </row>
    <row r="59" spans="2:10">
      <c r="D59" s="43">
        <v>1</v>
      </c>
    </row>
    <row r="62" spans="2:10">
      <c r="B62" s="65" t="s">
        <v>9</v>
      </c>
      <c r="C62" s="65"/>
      <c r="D62" s="65"/>
      <c r="E62" s="65"/>
      <c r="F62" s="65"/>
      <c r="G62" s="65"/>
      <c r="H62" s="65"/>
    </row>
    <row r="64" spans="2:10">
      <c r="B64" s="40" t="s">
        <v>24</v>
      </c>
      <c r="C64" s="40" t="s">
        <v>25</v>
      </c>
      <c r="D64" s="37" t="s">
        <v>26</v>
      </c>
      <c r="E64" s="37" t="s">
        <v>27</v>
      </c>
      <c r="F64" s="37" t="s">
        <v>28</v>
      </c>
      <c r="G64" s="37" t="s">
        <v>29</v>
      </c>
      <c r="H64" s="37" t="s">
        <v>30</v>
      </c>
      <c r="J64" s="35" t="s">
        <v>14</v>
      </c>
    </row>
    <row r="65" spans="2:11">
      <c r="B65" s="46">
        <v>59</v>
      </c>
      <c r="C65" s="47">
        <v>59</v>
      </c>
      <c r="D65" s="48">
        <v>59</v>
      </c>
      <c r="E65" s="46">
        <v>59</v>
      </c>
      <c r="F65" s="46">
        <v>59</v>
      </c>
      <c r="G65" s="46">
        <v>59</v>
      </c>
      <c r="H65" s="47">
        <v>59</v>
      </c>
      <c r="J65" s="50" t="s">
        <v>24</v>
      </c>
      <c r="K65" s="51" t="str">
        <f>Calculs!I63</f>
        <v>OUI</v>
      </c>
    </row>
    <row r="66" spans="2:11">
      <c r="B66" s="44">
        <v>56</v>
      </c>
      <c r="C66" s="42">
        <v>56</v>
      </c>
      <c r="D66" s="49">
        <v>56</v>
      </c>
      <c r="E66" s="44">
        <v>56</v>
      </c>
      <c r="F66" s="44">
        <v>56</v>
      </c>
      <c r="G66" s="44">
        <v>56</v>
      </c>
      <c r="H66" s="42">
        <v>56</v>
      </c>
      <c r="J66" s="50" t="s">
        <v>25</v>
      </c>
      <c r="K66" s="51" t="str">
        <f>Calculs!J63</f>
        <v>NON</v>
      </c>
    </row>
    <row r="67" spans="2:11">
      <c r="B67" s="44">
        <v>53</v>
      </c>
      <c r="C67" s="42">
        <v>53</v>
      </c>
      <c r="D67" s="49">
        <v>53</v>
      </c>
      <c r="E67" s="44">
        <v>53</v>
      </c>
      <c r="F67" s="44">
        <v>53</v>
      </c>
      <c r="G67" s="44">
        <v>53</v>
      </c>
      <c r="H67" s="42">
        <v>53</v>
      </c>
      <c r="J67" s="50" t="s">
        <v>26</v>
      </c>
      <c r="K67" s="51" t="str">
        <f>Calculs!K63</f>
        <v>NON</v>
      </c>
    </row>
    <row r="68" spans="2:11">
      <c r="B68" s="44">
        <v>50</v>
      </c>
      <c r="C68" s="42">
        <v>50</v>
      </c>
      <c r="D68" s="49">
        <v>50</v>
      </c>
      <c r="E68" s="44">
        <v>50</v>
      </c>
      <c r="F68" s="44">
        <v>50</v>
      </c>
      <c r="G68" s="44">
        <v>50</v>
      </c>
      <c r="H68" s="42">
        <v>50</v>
      </c>
      <c r="J68" s="50" t="s">
        <v>27</v>
      </c>
      <c r="K68" s="51" t="str">
        <f>Calculs!L63</f>
        <v>NON</v>
      </c>
    </row>
    <row r="69" spans="2:11">
      <c r="B69" s="44">
        <v>47</v>
      </c>
      <c r="C69" s="42">
        <v>47</v>
      </c>
      <c r="D69" s="49">
        <v>47</v>
      </c>
      <c r="E69" s="44">
        <v>47</v>
      </c>
      <c r="F69" s="44">
        <v>47</v>
      </c>
      <c r="G69" s="44">
        <v>47</v>
      </c>
      <c r="H69" s="42">
        <v>47</v>
      </c>
      <c r="J69" s="50" t="s">
        <v>28</v>
      </c>
      <c r="K69" s="51" t="str">
        <f>Calculs!M63</f>
        <v>NON</v>
      </c>
    </row>
    <row r="70" spans="2:11">
      <c r="B70" s="44">
        <v>44</v>
      </c>
      <c r="C70" s="42">
        <v>44</v>
      </c>
      <c r="D70" s="49">
        <v>44</v>
      </c>
      <c r="E70" s="44">
        <v>44</v>
      </c>
      <c r="F70" s="44">
        <v>43</v>
      </c>
      <c r="G70" s="44">
        <v>44</v>
      </c>
      <c r="H70" s="42">
        <v>44</v>
      </c>
      <c r="J70" s="50" t="s">
        <v>29</v>
      </c>
      <c r="K70" s="51" t="str">
        <f>Calculs!N63</f>
        <v>NON</v>
      </c>
    </row>
    <row r="71" spans="2:11">
      <c r="B71" s="44">
        <v>41</v>
      </c>
      <c r="C71" s="42">
        <v>41</v>
      </c>
      <c r="D71" s="49">
        <v>41</v>
      </c>
      <c r="E71" s="44">
        <v>41</v>
      </c>
      <c r="F71" s="44">
        <v>41</v>
      </c>
      <c r="G71" s="44">
        <v>41</v>
      </c>
      <c r="H71" s="42">
        <v>41</v>
      </c>
      <c r="J71" s="50" t="s">
        <v>30</v>
      </c>
      <c r="K71" s="51" t="str">
        <f>Calculs!O63</f>
        <v>NON</v>
      </c>
    </row>
    <row r="72" spans="2:11">
      <c r="B72" s="44">
        <v>38</v>
      </c>
      <c r="C72" s="42">
        <v>38</v>
      </c>
      <c r="D72" s="49">
        <v>38</v>
      </c>
      <c r="E72" s="44">
        <v>38</v>
      </c>
      <c r="F72" s="44">
        <v>38</v>
      </c>
      <c r="G72" s="44">
        <v>38</v>
      </c>
      <c r="H72" s="42">
        <v>38</v>
      </c>
    </row>
    <row r="73" spans="2:11">
      <c r="B73" s="44">
        <v>35</v>
      </c>
      <c r="C73" s="42">
        <v>35</v>
      </c>
      <c r="D73" s="49">
        <v>35</v>
      </c>
      <c r="E73" s="44">
        <v>35</v>
      </c>
      <c r="F73" s="44">
        <v>35</v>
      </c>
      <c r="G73" s="44">
        <v>35</v>
      </c>
      <c r="H73" s="42">
        <v>35</v>
      </c>
    </row>
    <row r="74" spans="2:11">
      <c r="B74" s="44">
        <v>32</v>
      </c>
      <c r="C74" s="42">
        <v>32</v>
      </c>
      <c r="D74" s="49">
        <v>32</v>
      </c>
      <c r="E74" s="44">
        <v>32</v>
      </c>
      <c r="F74" s="44">
        <v>32</v>
      </c>
      <c r="G74" s="44">
        <v>32</v>
      </c>
      <c r="H74" s="42">
        <v>32</v>
      </c>
      <c r="J74" s="35" t="s">
        <v>15</v>
      </c>
    </row>
    <row r="75" spans="2:11">
      <c r="B75" s="44">
        <v>29</v>
      </c>
      <c r="C75" s="42">
        <v>29</v>
      </c>
      <c r="D75" s="49">
        <v>29</v>
      </c>
      <c r="E75" s="44">
        <v>29</v>
      </c>
      <c r="F75" s="44">
        <v>29</v>
      </c>
      <c r="G75" s="44">
        <v>29</v>
      </c>
      <c r="H75" s="42">
        <v>29</v>
      </c>
      <c r="J75" s="50" t="s">
        <v>24</v>
      </c>
      <c r="K75" s="51" t="str">
        <f>Calculs!I70</f>
        <v>NON</v>
      </c>
    </row>
    <row r="76" spans="2:11">
      <c r="B76" s="44">
        <v>26</v>
      </c>
      <c r="C76" s="42">
        <v>26</v>
      </c>
      <c r="D76" s="49">
        <v>26</v>
      </c>
      <c r="E76" s="44">
        <v>26</v>
      </c>
      <c r="F76" s="44">
        <v>26</v>
      </c>
      <c r="G76" s="44">
        <v>26</v>
      </c>
      <c r="H76" s="42">
        <v>26</v>
      </c>
      <c r="J76" s="50" t="s">
        <v>25</v>
      </c>
      <c r="K76" s="51" t="str">
        <f>Calculs!J70</f>
        <v>NON</v>
      </c>
    </row>
    <row r="77" spans="2:11">
      <c r="B77" s="44">
        <v>23</v>
      </c>
      <c r="C77" s="42">
        <v>23</v>
      </c>
      <c r="D77" s="49">
        <v>23</v>
      </c>
      <c r="E77" s="44">
        <v>23</v>
      </c>
      <c r="F77" s="44">
        <v>23</v>
      </c>
      <c r="G77" s="44">
        <v>23</v>
      </c>
      <c r="H77" s="42">
        <v>23</v>
      </c>
      <c r="J77" s="50" t="s">
        <v>26</v>
      </c>
      <c r="K77" s="51" t="str">
        <f>Calculs!K70</f>
        <v>NON</v>
      </c>
    </row>
    <row r="78" spans="2:11">
      <c r="B78" s="45">
        <v>-12</v>
      </c>
      <c r="C78" s="42">
        <v>20</v>
      </c>
      <c r="D78" s="49">
        <v>20</v>
      </c>
      <c r="E78" s="44">
        <v>20</v>
      </c>
      <c r="F78" s="44">
        <v>20</v>
      </c>
      <c r="G78" s="44">
        <v>20</v>
      </c>
      <c r="H78" s="42">
        <v>20</v>
      </c>
      <c r="J78" s="50" t="s">
        <v>27</v>
      </c>
      <c r="K78" s="51" t="str">
        <f>Calculs!L70</f>
        <v>NON</v>
      </c>
    </row>
    <row r="79" spans="2:11">
      <c r="C79" s="43">
        <v>12</v>
      </c>
      <c r="D79" s="49">
        <v>12</v>
      </c>
      <c r="E79" s="44">
        <v>12</v>
      </c>
      <c r="F79" s="44">
        <v>12</v>
      </c>
      <c r="G79" s="44">
        <v>12</v>
      </c>
      <c r="H79" s="42">
        <v>12</v>
      </c>
      <c r="J79" s="50" t="s">
        <v>28</v>
      </c>
      <c r="K79" s="51" t="str">
        <f>Calculs!M70</f>
        <v>NON</v>
      </c>
    </row>
    <row r="80" spans="2:11">
      <c r="D80" s="45">
        <v>7</v>
      </c>
      <c r="E80" s="44">
        <v>7</v>
      </c>
      <c r="F80" s="44">
        <v>7</v>
      </c>
      <c r="G80" s="44">
        <v>7</v>
      </c>
      <c r="H80" s="42">
        <v>7</v>
      </c>
      <c r="J80" s="50" t="s">
        <v>29</v>
      </c>
      <c r="K80" s="51" t="str">
        <f>Calculs!N70</f>
        <v>NON</v>
      </c>
    </row>
    <row r="81" spans="2:14">
      <c r="E81" s="45">
        <v>7</v>
      </c>
      <c r="F81" s="44">
        <v>7</v>
      </c>
      <c r="G81" s="44">
        <v>7</v>
      </c>
      <c r="H81" s="42">
        <v>7</v>
      </c>
      <c r="J81" s="50" t="s">
        <v>30</v>
      </c>
      <c r="K81" s="51" t="str">
        <f>Calculs!O70</f>
        <v>NON</v>
      </c>
    </row>
    <row r="82" spans="2:14">
      <c r="F82" s="45">
        <v>7</v>
      </c>
      <c r="G82" s="44">
        <v>7</v>
      </c>
      <c r="H82" s="42">
        <v>7</v>
      </c>
    </row>
    <row r="83" spans="2:14">
      <c r="G83" s="45">
        <v>7</v>
      </c>
      <c r="H83" s="42">
        <v>6</v>
      </c>
    </row>
    <row r="84" spans="2:14">
      <c r="H84" s="43">
        <v>0</v>
      </c>
    </row>
    <row r="87" spans="2:14">
      <c r="B87" s="65" t="s">
        <v>38</v>
      </c>
      <c r="C87" s="65"/>
      <c r="D87" s="65"/>
      <c r="E87" s="65"/>
      <c r="F87" s="65"/>
      <c r="G87" s="65"/>
      <c r="H87" s="65"/>
      <c r="I87" s="65"/>
      <c r="J87" s="65"/>
      <c r="K87" s="65"/>
    </row>
    <row r="89" spans="2:14">
      <c r="B89" s="40" t="s">
        <v>39</v>
      </c>
      <c r="C89" s="40" t="s">
        <v>40</v>
      </c>
      <c r="D89" s="40" t="s">
        <v>41</v>
      </c>
      <c r="E89" s="40" t="s">
        <v>42</v>
      </c>
      <c r="F89" s="40" t="s">
        <v>43</v>
      </c>
      <c r="G89" s="40" t="s">
        <v>44</v>
      </c>
      <c r="H89" s="40" t="s">
        <v>45</v>
      </c>
      <c r="I89" s="40" t="s">
        <v>46</v>
      </c>
      <c r="J89" s="40" t="s">
        <v>47</v>
      </c>
      <c r="K89" s="40" t="s">
        <v>48</v>
      </c>
      <c r="M89" s="35" t="s">
        <v>14</v>
      </c>
    </row>
    <row r="90" spans="2:14">
      <c r="B90" s="47">
        <v>22</v>
      </c>
      <c r="C90" s="46">
        <v>22</v>
      </c>
      <c r="D90" s="46">
        <v>22</v>
      </c>
      <c r="E90" s="46">
        <v>22</v>
      </c>
      <c r="F90" s="46">
        <v>22</v>
      </c>
      <c r="G90" s="46">
        <v>30</v>
      </c>
      <c r="H90" s="46">
        <v>45</v>
      </c>
      <c r="I90" s="46">
        <v>33</v>
      </c>
      <c r="J90" s="46">
        <v>34</v>
      </c>
      <c r="K90" s="47">
        <v>61</v>
      </c>
      <c r="M90" s="50" t="s">
        <v>39</v>
      </c>
      <c r="N90" s="51" t="str">
        <f>Calculs!L91</f>
        <v>NON</v>
      </c>
    </row>
    <row r="91" spans="2:14">
      <c r="B91" s="42">
        <v>21</v>
      </c>
      <c r="C91" s="44">
        <v>21</v>
      </c>
      <c r="D91" s="44">
        <v>21</v>
      </c>
      <c r="E91" s="44">
        <v>21</v>
      </c>
      <c r="F91" s="44">
        <v>21</v>
      </c>
      <c r="G91" s="44">
        <v>29</v>
      </c>
      <c r="H91" s="44">
        <v>29</v>
      </c>
      <c r="I91" s="44">
        <v>29</v>
      </c>
      <c r="J91" s="44">
        <v>29</v>
      </c>
      <c r="K91" s="42">
        <v>46</v>
      </c>
      <c r="M91" s="50" t="s">
        <v>40</v>
      </c>
      <c r="N91" s="51" t="str">
        <f>Calculs!M91</f>
        <v>NON</v>
      </c>
    </row>
    <row r="92" spans="2:14">
      <c r="B92" s="42">
        <v>20</v>
      </c>
      <c r="C92" s="44">
        <v>20</v>
      </c>
      <c r="D92" s="44">
        <v>20</v>
      </c>
      <c r="E92" s="44">
        <v>20</v>
      </c>
      <c r="F92" s="44">
        <v>20</v>
      </c>
      <c r="G92" s="44">
        <v>28</v>
      </c>
      <c r="H92" s="44">
        <v>28</v>
      </c>
      <c r="I92" s="44">
        <v>28</v>
      </c>
      <c r="J92" s="44">
        <v>28</v>
      </c>
      <c r="K92" s="42">
        <v>45</v>
      </c>
      <c r="M92" s="50" t="s">
        <v>41</v>
      </c>
      <c r="N92" s="51" t="str">
        <f>Calculs!N91</f>
        <v>NON</v>
      </c>
    </row>
    <row r="93" spans="2:14">
      <c r="B93" s="42">
        <v>19</v>
      </c>
      <c r="C93" s="44">
        <v>19</v>
      </c>
      <c r="D93" s="44">
        <v>19</v>
      </c>
      <c r="E93" s="44">
        <v>19</v>
      </c>
      <c r="F93" s="44">
        <v>19</v>
      </c>
      <c r="G93" s="44">
        <v>22</v>
      </c>
      <c r="H93" s="44">
        <v>22</v>
      </c>
      <c r="I93" s="44">
        <v>22</v>
      </c>
      <c r="J93" s="44">
        <v>22</v>
      </c>
      <c r="K93" s="42">
        <v>45</v>
      </c>
      <c r="M93" s="50" t="s">
        <v>42</v>
      </c>
      <c r="N93" s="51" t="str">
        <f>Calculs!O91</f>
        <v>NON</v>
      </c>
    </row>
    <row r="94" spans="2:14">
      <c r="B94" s="42">
        <v>18</v>
      </c>
      <c r="C94" s="44">
        <v>18</v>
      </c>
      <c r="D94" s="44">
        <v>18</v>
      </c>
      <c r="E94" s="44">
        <v>18</v>
      </c>
      <c r="F94" s="44">
        <v>18</v>
      </c>
      <c r="G94" s="44">
        <v>21</v>
      </c>
      <c r="H94" s="44">
        <v>21</v>
      </c>
      <c r="I94" s="44">
        <v>21</v>
      </c>
      <c r="J94" s="44">
        <v>21</v>
      </c>
      <c r="K94" s="42">
        <v>45</v>
      </c>
      <c r="M94" s="50" t="s">
        <v>43</v>
      </c>
      <c r="N94" s="51" t="str">
        <f>Calculs!P91</f>
        <v>NON</v>
      </c>
    </row>
    <row r="95" spans="2:14">
      <c r="B95" s="42">
        <v>17</v>
      </c>
      <c r="C95" s="44">
        <v>17</v>
      </c>
      <c r="D95" s="44">
        <v>17</v>
      </c>
      <c r="E95" s="44">
        <v>17</v>
      </c>
      <c r="F95" s="44">
        <v>17</v>
      </c>
      <c r="G95" s="44">
        <v>20</v>
      </c>
      <c r="H95" s="44">
        <v>20</v>
      </c>
      <c r="I95" s="44">
        <v>20</v>
      </c>
      <c r="J95" s="44">
        <v>20</v>
      </c>
      <c r="K95" s="42">
        <v>44</v>
      </c>
      <c r="M95" s="50" t="s">
        <v>44</v>
      </c>
      <c r="N95" s="51" t="str">
        <f>Calculs!Q91</f>
        <v>NON</v>
      </c>
    </row>
    <row r="96" spans="2:14">
      <c r="B96" s="42">
        <v>16</v>
      </c>
      <c r="C96" s="44">
        <v>16</v>
      </c>
      <c r="D96" s="44">
        <v>16</v>
      </c>
      <c r="E96" s="44">
        <v>16</v>
      </c>
      <c r="F96" s="44">
        <v>16</v>
      </c>
      <c r="G96" s="44">
        <v>19</v>
      </c>
      <c r="H96" s="44">
        <v>19</v>
      </c>
      <c r="I96" s="44">
        <v>19</v>
      </c>
      <c r="J96" s="44">
        <v>19</v>
      </c>
      <c r="K96" s="42">
        <v>42</v>
      </c>
      <c r="M96" s="50" t="s">
        <v>45</v>
      </c>
      <c r="N96" s="51" t="str">
        <f>Calculs!R91</f>
        <v>NON</v>
      </c>
    </row>
    <row r="97" spans="2:14">
      <c r="B97" s="42">
        <v>15</v>
      </c>
      <c r="C97" s="44">
        <v>15</v>
      </c>
      <c r="D97" s="44">
        <v>15</v>
      </c>
      <c r="E97" s="44">
        <v>15</v>
      </c>
      <c r="F97" s="44">
        <v>15</v>
      </c>
      <c r="G97" s="44">
        <v>18</v>
      </c>
      <c r="H97" s="44">
        <v>18</v>
      </c>
      <c r="I97" s="44">
        <v>18</v>
      </c>
      <c r="J97" s="44">
        <v>18</v>
      </c>
      <c r="K97" s="42">
        <v>37</v>
      </c>
      <c r="M97" s="50" t="s">
        <v>46</v>
      </c>
      <c r="N97" s="51" t="str">
        <f>Calculs!S91</f>
        <v>NON</v>
      </c>
    </row>
    <row r="98" spans="2:14">
      <c r="B98" s="42">
        <v>15</v>
      </c>
      <c r="C98" s="44">
        <v>15</v>
      </c>
      <c r="D98" s="44">
        <v>15</v>
      </c>
      <c r="E98" s="44">
        <v>15</v>
      </c>
      <c r="F98" s="44">
        <v>15</v>
      </c>
      <c r="G98" s="44">
        <v>17</v>
      </c>
      <c r="H98" s="44">
        <v>17</v>
      </c>
      <c r="I98" s="44">
        <v>17</v>
      </c>
      <c r="J98" s="44">
        <v>17</v>
      </c>
      <c r="K98" s="42">
        <v>36</v>
      </c>
      <c r="M98" s="50" t="s">
        <v>47</v>
      </c>
      <c r="N98" s="51" t="str">
        <f>Calculs!T91</f>
        <v>NON</v>
      </c>
    </row>
    <row r="99" spans="2:14">
      <c r="B99" s="42">
        <v>14</v>
      </c>
      <c r="C99" s="44">
        <v>14</v>
      </c>
      <c r="D99" s="44">
        <v>14</v>
      </c>
      <c r="E99" s="44">
        <v>14</v>
      </c>
      <c r="F99" s="44">
        <v>14</v>
      </c>
      <c r="G99" s="44">
        <v>16</v>
      </c>
      <c r="H99" s="44">
        <v>16</v>
      </c>
      <c r="I99" s="44">
        <v>16</v>
      </c>
      <c r="J99" s="44">
        <v>16</v>
      </c>
      <c r="K99" s="42">
        <v>35</v>
      </c>
      <c r="M99" s="50" t="s">
        <v>48</v>
      </c>
      <c r="N99" s="51" t="str">
        <f>Calculs!U91</f>
        <v>NON</v>
      </c>
    </row>
    <row r="100" spans="2:14">
      <c r="B100" s="42">
        <v>13</v>
      </c>
      <c r="C100" s="44">
        <v>13</v>
      </c>
      <c r="D100" s="44">
        <v>13</v>
      </c>
      <c r="E100" s="44">
        <v>13</v>
      </c>
      <c r="F100" s="44">
        <v>13</v>
      </c>
      <c r="G100" s="44">
        <v>16</v>
      </c>
      <c r="H100" s="44">
        <v>16</v>
      </c>
      <c r="I100" s="44">
        <v>16</v>
      </c>
      <c r="J100" s="44">
        <v>16</v>
      </c>
      <c r="K100" s="42">
        <v>34</v>
      </c>
    </row>
    <row r="101" spans="2:14">
      <c r="B101" s="42">
        <v>12</v>
      </c>
      <c r="C101" s="44">
        <v>12</v>
      </c>
      <c r="D101" s="44">
        <v>12</v>
      </c>
      <c r="E101" s="44">
        <v>12</v>
      </c>
      <c r="F101" s="44">
        <v>12</v>
      </c>
      <c r="G101" s="44">
        <v>15</v>
      </c>
      <c r="H101" s="44">
        <v>15</v>
      </c>
      <c r="I101" s="44">
        <v>15</v>
      </c>
      <c r="J101" s="44">
        <v>15</v>
      </c>
      <c r="K101" s="42">
        <v>33</v>
      </c>
    </row>
    <row r="102" spans="2:14">
      <c r="B102" s="42">
        <v>11</v>
      </c>
      <c r="C102" s="44">
        <v>11</v>
      </c>
      <c r="D102" s="44">
        <v>11</v>
      </c>
      <c r="E102" s="44">
        <v>11</v>
      </c>
      <c r="F102" s="44">
        <v>11</v>
      </c>
      <c r="G102" s="44">
        <v>15</v>
      </c>
      <c r="H102" s="44">
        <v>14</v>
      </c>
      <c r="I102" s="44">
        <v>15</v>
      </c>
      <c r="J102" s="44">
        <v>15</v>
      </c>
      <c r="K102" s="42">
        <v>33</v>
      </c>
      <c r="M102" s="35" t="s">
        <v>15</v>
      </c>
    </row>
    <row r="103" spans="2:14">
      <c r="B103" s="42">
        <v>10</v>
      </c>
      <c r="C103" s="44">
        <v>10</v>
      </c>
      <c r="D103" s="44">
        <v>10</v>
      </c>
      <c r="E103" s="44">
        <v>10</v>
      </c>
      <c r="F103" s="44">
        <v>10</v>
      </c>
      <c r="G103" s="44">
        <v>14</v>
      </c>
      <c r="H103" s="44">
        <v>14</v>
      </c>
      <c r="I103" s="44">
        <v>14</v>
      </c>
      <c r="J103" s="44">
        <v>14</v>
      </c>
      <c r="K103" s="42">
        <v>33</v>
      </c>
      <c r="M103" s="50" t="s">
        <v>39</v>
      </c>
      <c r="N103" s="51" t="str">
        <f>Calculs!L97</f>
        <v>NON</v>
      </c>
    </row>
    <row r="104" spans="2:14">
      <c r="B104" s="42">
        <v>9</v>
      </c>
      <c r="C104" s="44">
        <v>9</v>
      </c>
      <c r="D104" s="44">
        <v>9</v>
      </c>
      <c r="E104" s="44">
        <v>9</v>
      </c>
      <c r="F104" s="44">
        <v>9</v>
      </c>
      <c r="G104" s="44">
        <v>13</v>
      </c>
      <c r="H104" s="44">
        <v>13</v>
      </c>
      <c r="I104" s="44">
        <v>13</v>
      </c>
      <c r="J104" s="44">
        <v>13</v>
      </c>
      <c r="K104" s="42">
        <v>32</v>
      </c>
      <c r="M104" s="50" t="s">
        <v>40</v>
      </c>
      <c r="N104" s="51" t="str">
        <f>Calculs!M97</f>
        <v>NON</v>
      </c>
    </row>
    <row r="105" spans="2:14">
      <c r="B105" s="42">
        <v>8</v>
      </c>
      <c r="C105" s="44">
        <v>8</v>
      </c>
      <c r="D105" s="44">
        <v>8</v>
      </c>
      <c r="E105" s="44">
        <v>8</v>
      </c>
      <c r="F105" s="44">
        <v>8</v>
      </c>
      <c r="G105" s="44">
        <v>12</v>
      </c>
      <c r="H105" s="44">
        <v>12</v>
      </c>
      <c r="I105" s="44">
        <v>12</v>
      </c>
      <c r="J105" s="44">
        <v>12</v>
      </c>
      <c r="K105" s="42">
        <v>31</v>
      </c>
      <c r="M105" s="50" t="s">
        <v>41</v>
      </c>
      <c r="N105" s="51" t="str">
        <f>Calculs!N97</f>
        <v>NON</v>
      </c>
    </row>
    <row r="106" spans="2:14">
      <c r="B106" s="42">
        <v>7</v>
      </c>
      <c r="C106" s="44">
        <v>7</v>
      </c>
      <c r="D106" s="44">
        <v>7</v>
      </c>
      <c r="E106" s="44">
        <v>7</v>
      </c>
      <c r="F106" s="44">
        <v>7</v>
      </c>
      <c r="G106" s="44">
        <v>12</v>
      </c>
      <c r="H106" s="44">
        <v>12</v>
      </c>
      <c r="I106" s="44">
        <v>12</v>
      </c>
      <c r="J106" s="44">
        <v>12</v>
      </c>
      <c r="K106" s="42">
        <v>30</v>
      </c>
      <c r="M106" s="50" t="s">
        <v>42</v>
      </c>
      <c r="N106" s="51" t="str">
        <f>Calculs!O97</f>
        <v>NON</v>
      </c>
    </row>
    <row r="107" spans="2:14">
      <c r="B107" s="42">
        <v>6</v>
      </c>
      <c r="C107" s="44">
        <v>6</v>
      </c>
      <c r="D107" s="44">
        <v>6</v>
      </c>
      <c r="E107" s="44">
        <v>6</v>
      </c>
      <c r="F107" s="44">
        <v>6</v>
      </c>
      <c r="G107" s="44">
        <v>11</v>
      </c>
      <c r="H107" s="44">
        <v>11</v>
      </c>
      <c r="I107" s="44">
        <v>11</v>
      </c>
      <c r="J107" s="44">
        <v>11</v>
      </c>
      <c r="K107" s="42">
        <v>30</v>
      </c>
      <c r="M107" s="50" t="s">
        <v>43</v>
      </c>
      <c r="N107" s="51" t="str">
        <f>Calculs!P97</f>
        <v>NON</v>
      </c>
    </row>
    <row r="108" spans="2:14">
      <c r="B108" s="42">
        <v>5</v>
      </c>
      <c r="C108" s="44">
        <v>5</v>
      </c>
      <c r="D108" s="44">
        <v>5</v>
      </c>
      <c r="E108" s="44">
        <v>5</v>
      </c>
      <c r="F108" s="44">
        <v>5</v>
      </c>
      <c r="G108" s="44">
        <v>10</v>
      </c>
      <c r="H108" s="44">
        <v>10</v>
      </c>
      <c r="I108" s="44">
        <v>10</v>
      </c>
      <c r="J108" s="44">
        <v>10</v>
      </c>
      <c r="K108" s="42">
        <v>30</v>
      </c>
      <c r="M108" s="50" t="s">
        <v>44</v>
      </c>
      <c r="N108" s="51" t="str">
        <f>Calculs!Q97</f>
        <v>NON</v>
      </c>
    </row>
    <row r="109" spans="2:14">
      <c r="B109" s="42">
        <v>4</v>
      </c>
      <c r="C109" s="44">
        <v>4</v>
      </c>
      <c r="D109" s="44">
        <v>4</v>
      </c>
      <c r="E109" s="44">
        <v>4</v>
      </c>
      <c r="F109" s="44">
        <v>4</v>
      </c>
      <c r="G109" s="44">
        <v>9</v>
      </c>
      <c r="H109" s="44">
        <v>9</v>
      </c>
      <c r="I109" s="44">
        <v>9</v>
      </c>
      <c r="J109" s="44">
        <v>9</v>
      </c>
      <c r="K109" s="42">
        <v>28</v>
      </c>
      <c r="M109" s="50" t="s">
        <v>45</v>
      </c>
      <c r="N109" s="51" t="str">
        <f>Calculs!R97</f>
        <v>OUI</v>
      </c>
    </row>
    <row r="110" spans="2:14">
      <c r="B110" s="43">
        <v>3</v>
      </c>
      <c r="C110" s="44">
        <v>3</v>
      </c>
      <c r="D110" s="44">
        <v>3</v>
      </c>
      <c r="E110" s="44">
        <v>3</v>
      </c>
      <c r="F110" s="44">
        <v>3</v>
      </c>
      <c r="G110" s="44">
        <v>8</v>
      </c>
      <c r="H110" s="44">
        <v>8</v>
      </c>
      <c r="I110" s="44">
        <v>8</v>
      </c>
      <c r="J110" s="44">
        <v>8</v>
      </c>
      <c r="K110" s="42">
        <v>28</v>
      </c>
      <c r="M110" s="50" t="s">
        <v>46</v>
      </c>
      <c r="N110" s="51" t="str">
        <f>Calculs!S97</f>
        <v>NON</v>
      </c>
    </row>
    <row r="111" spans="2:14">
      <c r="C111" s="43">
        <v>1</v>
      </c>
      <c r="D111" s="44">
        <v>2</v>
      </c>
      <c r="E111" s="44">
        <v>2</v>
      </c>
      <c r="F111" s="44">
        <v>3</v>
      </c>
      <c r="G111" s="44">
        <v>7</v>
      </c>
      <c r="H111" s="44">
        <v>7</v>
      </c>
      <c r="I111" s="44">
        <v>7</v>
      </c>
      <c r="J111" s="44">
        <v>7</v>
      </c>
      <c r="K111" s="42">
        <v>28</v>
      </c>
      <c r="M111" s="50" t="s">
        <v>47</v>
      </c>
      <c r="N111" s="51" t="str">
        <f>Calculs!T97</f>
        <v>NON</v>
      </c>
    </row>
    <row r="112" spans="2:14">
      <c r="D112" s="45">
        <v>1</v>
      </c>
      <c r="E112" s="44">
        <v>1</v>
      </c>
      <c r="F112" s="44">
        <v>2</v>
      </c>
      <c r="G112" s="44">
        <v>6</v>
      </c>
      <c r="H112" s="44">
        <v>6</v>
      </c>
      <c r="I112" s="44">
        <v>6</v>
      </c>
      <c r="J112" s="44">
        <v>6</v>
      </c>
      <c r="K112" s="42">
        <v>26</v>
      </c>
      <c r="M112" s="50" t="s">
        <v>48</v>
      </c>
      <c r="N112" s="51" t="str">
        <f>Calculs!U97</f>
        <v>NON</v>
      </c>
    </row>
    <row r="113" spans="5:11">
      <c r="E113" s="45">
        <v>0</v>
      </c>
      <c r="F113" s="44">
        <v>1</v>
      </c>
      <c r="G113" s="44">
        <v>5</v>
      </c>
      <c r="H113" s="44">
        <v>5</v>
      </c>
      <c r="I113" s="44">
        <v>5</v>
      </c>
      <c r="J113" s="44">
        <v>5</v>
      </c>
      <c r="K113" s="42">
        <v>25</v>
      </c>
    </row>
    <row r="114" spans="5:11">
      <c r="F114" s="45">
        <v>0</v>
      </c>
      <c r="G114" s="44">
        <v>4</v>
      </c>
      <c r="H114" s="44">
        <v>4</v>
      </c>
      <c r="I114" s="44">
        <v>4</v>
      </c>
      <c r="J114" s="44">
        <v>4</v>
      </c>
      <c r="K114" s="42">
        <v>25</v>
      </c>
    </row>
    <row r="115" spans="5:11">
      <c r="G115" s="45">
        <v>2</v>
      </c>
      <c r="H115" s="44">
        <v>3</v>
      </c>
      <c r="I115" s="44">
        <v>3</v>
      </c>
      <c r="J115" s="44">
        <v>3</v>
      </c>
      <c r="K115" s="42">
        <v>23</v>
      </c>
    </row>
    <row r="116" spans="5:11">
      <c r="H116" s="45">
        <v>-2</v>
      </c>
      <c r="I116" s="44">
        <v>2</v>
      </c>
      <c r="J116" s="44">
        <v>2</v>
      </c>
      <c r="K116" s="42">
        <v>22</v>
      </c>
    </row>
    <row r="117" spans="5:11">
      <c r="I117" s="45">
        <v>0</v>
      </c>
      <c r="J117" s="44">
        <v>1</v>
      </c>
      <c r="K117" s="42">
        <v>16</v>
      </c>
    </row>
    <row r="118" spans="5:11">
      <c r="J118" s="45">
        <v>0</v>
      </c>
      <c r="K118" s="42">
        <v>15</v>
      </c>
    </row>
    <row r="119" spans="5:11">
      <c r="K119" s="43">
        <v>13</v>
      </c>
    </row>
  </sheetData>
  <sheetProtection sheet="1" objects="1" scenarios="1" sort="0" autoFilter="0"/>
  <mergeCells count="7">
    <mergeCell ref="N2:P2"/>
    <mergeCell ref="B87:K87"/>
    <mergeCell ref="B12:F12"/>
    <mergeCell ref="B28:D28"/>
    <mergeCell ref="B44:D44"/>
    <mergeCell ref="B62:H62"/>
    <mergeCell ref="E2:G2"/>
  </mergeCells>
  <phoneticPr fontId="2" type="noConversion"/>
  <conditionalFormatting sqref="I14:I18 I21:I25 G32:G34 G38:G40 G48:G50 G54:G56 K65:K71 K75:K81 N90:N99 N103:N112">
    <cfRule type="cellIs" dxfId="0" priority="1" stopIfTrue="1" operator="equal">
      <formula>"OUI"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rgb="FF00FFFF"/>
  </sheetPr>
  <dimension ref="A2:H43"/>
  <sheetViews>
    <sheetView workbookViewId="0">
      <selection activeCell="D2" sqref="D2:G2"/>
    </sheetView>
  </sheetViews>
  <sheetFormatPr baseColWidth="10" defaultColWidth="11.5703125" defaultRowHeight="12.75"/>
  <cols>
    <col min="1" max="1" width="6.28515625" style="31" customWidth="1"/>
    <col min="2" max="2" width="5.7109375" style="31" customWidth="1"/>
    <col min="3" max="3" width="10.28515625" style="31" customWidth="1"/>
    <col min="4" max="4" width="13.28515625" style="31" customWidth="1"/>
    <col min="5" max="16384" width="11.5703125" style="31"/>
  </cols>
  <sheetData>
    <row r="2" spans="1:7" ht="21" customHeight="1">
      <c r="D2" s="66" t="s">
        <v>59</v>
      </c>
      <c r="E2" s="66"/>
      <c r="F2" s="66"/>
      <c r="G2" s="66"/>
    </row>
    <row r="4" spans="1:7">
      <c r="A4" s="39" t="s">
        <v>113</v>
      </c>
    </row>
    <row r="5" spans="1:7">
      <c r="B5" s="54" t="s">
        <v>115</v>
      </c>
    </row>
    <row r="6" spans="1:7">
      <c r="B6" s="54" t="s">
        <v>116</v>
      </c>
    </row>
    <row r="8" spans="1:7">
      <c r="A8" s="39" t="s">
        <v>91</v>
      </c>
    </row>
    <row r="9" spans="1:7">
      <c r="A9" s="39"/>
      <c r="B9" s="54" t="s">
        <v>92</v>
      </c>
    </row>
    <row r="10" spans="1:7" ht="13.5">
      <c r="B10" s="52"/>
    </row>
    <row r="11" spans="1:7">
      <c r="B11" s="53" t="s">
        <v>60</v>
      </c>
    </row>
    <row r="12" spans="1:7" ht="13.5">
      <c r="B12" s="52"/>
      <c r="C12" s="55" t="s">
        <v>93</v>
      </c>
      <c r="D12" s="54" t="s">
        <v>61</v>
      </c>
    </row>
    <row r="13" spans="1:7" ht="13.5">
      <c r="B13" s="52"/>
      <c r="C13" s="55" t="s">
        <v>94</v>
      </c>
      <c r="D13" s="54" t="s">
        <v>98</v>
      </c>
    </row>
    <row r="14" spans="1:7" ht="13.5">
      <c r="B14" s="52"/>
      <c r="C14" s="56"/>
      <c r="D14" s="54" t="s">
        <v>117</v>
      </c>
    </row>
    <row r="15" spans="1:7" ht="13.5">
      <c r="B15" s="52"/>
      <c r="C15" s="55" t="s">
        <v>95</v>
      </c>
      <c r="D15" s="54" t="s">
        <v>96</v>
      </c>
    </row>
    <row r="16" spans="1:7">
      <c r="C16" s="56"/>
      <c r="D16" s="54" t="s">
        <v>97</v>
      </c>
    </row>
    <row r="17" spans="1:8">
      <c r="C17" s="56"/>
      <c r="D17" s="54"/>
    </row>
    <row r="18" spans="1:8">
      <c r="C18" s="55" t="s">
        <v>99</v>
      </c>
      <c r="D18" s="54" t="s">
        <v>100</v>
      </c>
    </row>
    <row r="19" spans="1:8">
      <c r="D19" s="54"/>
    </row>
    <row r="20" spans="1:8">
      <c r="A20" s="39" t="s">
        <v>101</v>
      </c>
      <c r="D20" s="54"/>
    </row>
    <row r="21" spans="1:8">
      <c r="A21" s="39"/>
      <c r="D21" s="54"/>
    </row>
    <row r="22" spans="1:8" ht="13.5">
      <c r="A22" s="39"/>
      <c r="B22" s="57" t="s">
        <v>102</v>
      </c>
      <c r="C22" s="58"/>
      <c r="D22" s="59"/>
      <c r="E22" s="58"/>
      <c r="F22" s="58"/>
      <c r="G22" s="58"/>
      <c r="H22" s="58"/>
    </row>
    <row r="23" spans="1:8" ht="13.5">
      <c r="A23" s="39"/>
      <c r="B23" s="57" t="s">
        <v>114</v>
      </c>
      <c r="C23" s="58"/>
      <c r="D23" s="59"/>
      <c r="E23" s="58"/>
      <c r="F23" s="58"/>
      <c r="G23" s="58"/>
      <c r="H23" s="58"/>
    </row>
    <row r="24" spans="1:8">
      <c r="A24" s="39"/>
      <c r="B24" s="58"/>
      <c r="C24" s="58"/>
      <c r="D24" s="59"/>
      <c r="E24" s="58"/>
      <c r="F24" s="58"/>
      <c r="G24" s="58"/>
      <c r="H24" s="58"/>
    </row>
    <row r="25" spans="1:8">
      <c r="A25" s="39"/>
      <c r="B25" s="59" t="s">
        <v>108</v>
      </c>
      <c r="C25" s="58"/>
      <c r="D25" s="59"/>
      <c r="E25" s="58"/>
      <c r="F25" s="58"/>
      <c r="G25" s="58"/>
      <c r="H25" s="58"/>
    </row>
    <row r="26" spans="1:8" ht="13.5">
      <c r="A26" s="39"/>
      <c r="B26" s="57" t="s">
        <v>103</v>
      </c>
      <c r="C26" s="58"/>
      <c r="D26" s="59"/>
      <c r="E26" s="58"/>
      <c r="F26" s="58"/>
      <c r="G26" s="58"/>
      <c r="H26" s="58"/>
    </row>
    <row r="27" spans="1:8">
      <c r="A27" s="39"/>
      <c r="B27" s="58"/>
      <c r="C27" s="58"/>
      <c r="D27" s="59"/>
      <c r="E27" s="58"/>
      <c r="F27" s="58"/>
      <c r="G27" s="58"/>
      <c r="H27" s="58"/>
    </row>
    <row r="28" spans="1:8" ht="13.5">
      <c r="A28" s="39"/>
      <c r="B28" s="60" t="s">
        <v>104</v>
      </c>
      <c r="C28" s="58"/>
      <c r="D28" s="59"/>
      <c r="E28" s="58"/>
      <c r="F28" s="58"/>
      <c r="G28" s="58"/>
      <c r="H28" s="58"/>
    </row>
    <row r="29" spans="1:8">
      <c r="A29" s="39"/>
      <c r="B29" s="58"/>
      <c r="C29" s="58"/>
      <c r="D29" s="59"/>
      <c r="E29" s="58"/>
      <c r="F29" s="58"/>
      <c r="G29" s="58"/>
      <c r="H29" s="58"/>
    </row>
    <row r="30" spans="1:8" ht="13.5">
      <c r="A30" s="39"/>
      <c r="B30" s="60" t="s">
        <v>105</v>
      </c>
      <c r="C30" s="58"/>
      <c r="D30" s="59"/>
      <c r="E30" s="58"/>
      <c r="F30" s="58"/>
      <c r="G30" s="58"/>
      <c r="H30" s="58"/>
    </row>
    <row r="31" spans="1:8" ht="13.5">
      <c r="A31" s="39"/>
      <c r="B31" s="60" t="s">
        <v>106</v>
      </c>
      <c r="C31" s="58"/>
      <c r="D31" s="59"/>
      <c r="E31" s="58"/>
      <c r="F31" s="58"/>
      <c r="G31" s="58"/>
      <c r="H31" s="58"/>
    </row>
    <row r="32" spans="1:8" ht="13.5">
      <c r="A32" s="39"/>
      <c r="B32" s="60" t="s">
        <v>107</v>
      </c>
      <c r="C32" s="58"/>
      <c r="D32" s="59"/>
      <c r="E32" s="58"/>
      <c r="F32" s="58"/>
      <c r="G32" s="58"/>
      <c r="H32" s="58"/>
    </row>
    <row r="33" spans="1:8">
      <c r="A33" s="39"/>
      <c r="B33" s="58"/>
      <c r="C33" s="58"/>
      <c r="D33" s="59"/>
      <c r="E33" s="58"/>
      <c r="F33" s="58"/>
      <c r="G33" s="58"/>
      <c r="H33" s="58"/>
    </row>
    <row r="34" spans="1:8">
      <c r="A34" s="39"/>
      <c r="B34" s="59" t="s">
        <v>109</v>
      </c>
      <c r="C34" s="58"/>
      <c r="D34" s="59"/>
      <c r="E34" s="58"/>
      <c r="F34" s="58"/>
      <c r="G34" s="58"/>
      <c r="H34" s="58"/>
    </row>
    <row r="35" spans="1:8" ht="13.5">
      <c r="A35" s="39"/>
      <c r="B35" s="57" t="s">
        <v>110</v>
      </c>
      <c r="C35" s="58"/>
      <c r="D35" s="59"/>
      <c r="E35" s="58"/>
      <c r="F35" s="58"/>
      <c r="G35" s="58"/>
      <c r="H35" s="58"/>
    </row>
    <row r="36" spans="1:8">
      <c r="A36" s="39"/>
      <c r="B36" s="59"/>
      <c r="C36" s="58"/>
      <c r="D36" s="59"/>
      <c r="E36" s="58"/>
      <c r="F36" s="58"/>
      <c r="G36" s="58"/>
      <c r="H36" s="58"/>
    </row>
    <row r="37" spans="1:8" ht="13.5">
      <c r="A37" s="39"/>
      <c r="B37" s="60" t="s">
        <v>104</v>
      </c>
      <c r="C37" s="58"/>
      <c r="D37" s="59"/>
      <c r="E37" s="58"/>
      <c r="F37" s="58"/>
      <c r="G37" s="58"/>
      <c r="H37" s="58"/>
    </row>
    <row r="38" spans="1:8" ht="13.5">
      <c r="A38" s="39"/>
      <c r="B38" s="60"/>
      <c r="C38" s="58"/>
      <c r="D38" s="59"/>
      <c r="E38" s="58"/>
      <c r="F38" s="58"/>
      <c r="G38" s="58"/>
      <c r="H38" s="58"/>
    </row>
    <row r="39" spans="1:8" ht="13.5">
      <c r="A39" s="39"/>
      <c r="B39" s="60" t="s">
        <v>105</v>
      </c>
      <c r="C39" s="58"/>
      <c r="D39" s="59"/>
      <c r="E39" s="58"/>
      <c r="F39" s="58"/>
      <c r="G39" s="58"/>
      <c r="H39" s="58"/>
    </row>
    <row r="40" spans="1:8" ht="13.5">
      <c r="A40" s="39"/>
      <c r="B40" s="60" t="s">
        <v>111</v>
      </c>
      <c r="C40" s="58"/>
      <c r="D40" s="59"/>
      <c r="E40" s="58"/>
      <c r="F40" s="58"/>
      <c r="G40" s="58"/>
      <c r="H40" s="58"/>
    </row>
    <row r="41" spans="1:8" ht="13.5">
      <c r="A41" s="39"/>
      <c r="B41" s="60" t="s">
        <v>112</v>
      </c>
      <c r="C41" s="58"/>
      <c r="D41" s="59"/>
      <c r="E41" s="58"/>
      <c r="F41" s="58"/>
      <c r="G41" s="58"/>
      <c r="H41" s="58"/>
    </row>
    <row r="42" spans="1:8">
      <c r="A42" s="39"/>
      <c r="D42" s="54"/>
    </row>
    <row r="43" spans="1:8">
      <c r="A43" s="54" t="s">
        <v>118</v>
      </c>
      <c r="D43" s="54"/>
    </row>
  </sheetData>
  <sheetProtection sheet="1" objects="1" scenarios="1"/>
  <mergeCells count="1">
    <mergeCell ref="D2:G2"/>
  </mergeCells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2:U121"/>
  <sheetViews>
    <sheetView topLeftCell="A79" zoomScale="90" workbookViewId="0">
      <selection activeCell="R90" sqref="R90"/>
    </sheetView>
  </sheetViews>
  <sheetFormatPr baseColWidth="10" defaultRowHeight="12.75"/>
  <cols>
    <col min="1" max="12" width="9.140625" customWidth="1"/>
  </cols>
  <sheetData>
    <row r="2" spans="1:13" ht="15.75">
      <c r="M2" s="14" t="s">
        <v>36</v>
      </c>
    </row>
    <row r="3" spans="1:13" ht="19.5">
      <c r="M3" s="16" t="s">
        <v>37</v>
      </c>
    </row>
    <row r="4" spans="1:13" ht="16.5" customHeight="1">
      <c r="A4" t="s">
        <v>11</v>
      </c>
      <c r="M4" s="15"/>
    </row>
    <row r="7" spans="1:13" ht="16.5" customHeight="1">
      <c r="A7" s="2" t="str">
        <f>Test!B12</f>
        <v>n = 3 à 7</v>
      </c>
      <c r="B7" s="2"/>
      <c r="C7" s="2"/>
      <c r="D7" s="2"/>
      <c r="E7" s="2"/>
      <c r="F7" s="2"/>
      <c r="G7" s="2"/>
      <c r="H7" s="2"/>
      <c r="I7" s="2"/>
      <c r="J7" s="2"/>
      <c r="K7" s="2"/>
    </row>
    <row r="9" spans="1:13">
      <c r="G9" t="s">
        <v>10</v>
      </c>
    </row>
    <row r="10" spans="1:13" ht="16.5" customHeight="1">
      <c r="A10" s="1" t="str">
        <f>Test!B14</f>
        <v>n = 3</v>
      </c>
      <c r="B10" s="1" t="str">
        <f>Test!C14</f>
        <v>n = 4</v>
      </c>
      <c r="C10" s="1" t="str">
        <f>Test!D14</f>
        <v>n = 5</v>
      </c>
      <c r="D10" s="1" t="str">
        <f>Test!E14</f>
        <v xml:space="preserve"> n = 6</v>
      </c>
      <c r="E10" s="1" t="str">
        <f>Test!F14</f>
        <v>n = 7</v>
      </c>
      <c r="G10" s="1">
        <v>3</v>
      </c>
      <c r="H10" s="1">
        <v>4</v>
      </c>
      <c r="I10" s="1">
        <v>5</v>
      </c>
      <c r="J10" s="1">
        <v>6</v>
      </c>
      <c r="K10" s="1">
        <v>7</v>
      </c>
    </row>
    <row r="11" spans="1:13">
      <c r="A11" s="1">
        <f>Test!B15</f>
        <v>13.56</v>
      </c>
      <c r="B11" s="1">
        <f>Test!C15</f>
        <v>13</v>
      </c>
      <c r="C11" s="1">
        <f>Test!D15</f>
        <v>160</v>
      </c>
      <c r="D11" s="1">
        <f>Test!E15</f>
        <v>48</v>
      </c>
      <c r="E11" s="1">
        <f>Test!F15</f>
        <v>17</v>
      </c>
      <c r="G11" s="10">
        <f>(A12-A13)/(A11-A13)</f>
        <v>0.1588366890380315</v>
      </c>
      <c r="H11" s="10">
        <f>(B13-B14)/(B11-B14)</f>
        <v>0.16666666666666666</v>
      </c>
      <c r="I11" s="10">
        <f>(C14-C15)/(C11-C15)</f>
        <v>0.85483870967741937</v>
      </c>
      <c r="J11" s="10">
        <f>(D15-D16)/(D11-D16)</f>
        <v>0.125</v>
      </c>
      <c r="K11" s="10">
        <f>(E16-E17)/(E11-E17)</f>
        <v>0.15789473684210525</v>
      </c>
    </row>
    <row r="12" spans="1:13">
      <c r="A12" s="1">
        <f>Test!B16</f>
        <v>9.8000000000000007</v>
      </c>
      <c r="B12" s="1">
        <f>Test!C16</f>
        <v>10</v>
      </c>
      <c r="C12" s="1">
        <f>Test!D16</f>
        <v>153</v>
      </c>
      <c r="D12" s="1">
        <f>Test!E16</f>
        <v>45</v>
      </c>
      <c r="E12" s="1">
        <f>Test!F16</f>
        <v>7.1</v>
      </c>
      <c r="G12" s="10">
        <f>VLOOKUP(G10,Tables!$A$4:$D$8,3,FALSE)</f>
        <v>0.94099999999999995</v>
      </c>
      <c r="H12" s="10">
        <f>VLOOKUP(H10,Tables!$A$4:$D$8,3,FALSE)</f>
        <v>0.76500000000000001</v>
      </c>
      <c r="I12" s="10">
        <f>VLOOKUP(I10,Tables!$A$4:$D$8,3,FALSE)</f>
        <v>0.64200000000000002</v>
      </c>
      <c r="J12" s="10">
        <f>VLOOKUP(J10,Tables!$A$4:$D$8,3,FALSE)</f>
        <v>0.56000000000000005</v>
      </c>
      <c r="K12" s="10">
        <f>VLOOKUP(K10,Tables!$A$4:$D$8,3,FALSE)</f>
        <v>0.50700000000000001</v>
      </c>
    </row>
    <row r="13" spans="1:13" ht="16.5" customHeight="1">
      <c r="A13" s="1">
        <f>Test!B17</f>
        <v>9.09</v>
      </c>
      <c r="B13" s="1">
        <f>Test!C17</f>
        <v>8</v>
      </c>
      <c r="C13" s="1">
        <f>Test!D17</f>
        <v>152</v>
      </c>
      <c r="D13" s="1">
        <f>Test!E17</f>
        <v>42</v>
      </c>
      <c r="E13" s="1">
        <f>Test!F17</f>
        <v>6</v>
      </c>
      <c r="G13" s="10" t="str">
        <f>IF(G11&lt;G12,"NON","OUI")</f>
        <v>NON</v>
      </c>
      <c r="H13" s="10" t="str">
        <f>IF(H11&lt;H12,"NON","OUI")</f>
        <v>NON</v>
      </c>
      <c r="I13" s="10" t="str">
        <f>IF(I11&lt;I12,"NON","OUI")</f>
        <v>OUI</v>
      </c>
      <c r="J13" s="10" t="str">
        <f>IF(J11&lt;J12,"NON","OUI")</f>
        <v>NON</v>
      </c>
      <c r="K13" s="10" t="str">
        <f>IF(K11&lt;K12,"NON","OUI")</f>
        <v>NON</v>
      </c>
    </row>
    <row r="14" spans="1:13">
      <c r="A14" s="1"/>
      <c r="B14" s="1">
        <f>Test!C18</f>
        <v>7</v>
      </c>
      <c r="C14" s="1">
        <f>Test!D18</f>
        <v>151</v>
      </c>
      <c r="D14" s="1">
        <f>Test!E18</f>
        <v>41</v>
      </c>
      <c r="E14" s="1">
        <f>Test!F18</f>
        <v>5</v>
      </c>
      <c r="G14" s="10"/>
      <c r="H14" s="10"/>
      <c r="I14" s="10"/>
      <c r="J14" s="10"/>
      <c r="K14" s="10"/>
    </row>
    <row r="15" spans="1:13">
      <c r="A15" s="1"/>
      <c r="B15" s="1"/>
      <c r="C15" s="1">
        <f>Test!D19</f>
        <v>98</v>
      </c>
      <c r="D15" s="1">
        <f>Test!E19</f>
        <v>41</v>
      </c>
      <c r="E15" s="1">
        <f>Test!F19</f>
        <v>3</v>
      </c>
      <c r="G15" t="s">
        <v>12</v>
      </c>
    </row>
    <row r="16" spans="1:13">
      <c r="A16" s="1"/>
      <c r="B16" s="1"/>
      <c r="C16" s="1"/>
      <c r="D16" s="1">
        <f>Test!E20</f>
        <v>40</v>
      </c>
      <c r="E16" s="1">
        <f>Test!F20</f>
        <v>1</v>
      </c>
      <c r="G16" s="10">
        <f>(A11-A12)/(A11-A13)</f>
        <v>0.8411633109619685</v>
      </c>
      <c r="H16" s="10">
        <f>(B11-B12)/(B11-B14)</f>
        <v>0.5</v>
      </c>
      <c r="I16" s="10">
        <f>(C11-C12)/(C11-C15)</f>
        <v>0.11290322580645161</v>
      </c>
      <c r="J16" s="10">
        <f>(D11-D12)/(D11-D16)</f>
        <v>0.375</v>
      </c>
      <c r="K16" s="10">
        <f>(E11-E12)/(E11-E17)</f>
        <v>0.52105263157894743</v>
      </c>
    </row>
    <row r="17" spans="1:11">
      <c r="A17" s="1"/>
      <c r="B17" s="1"/>
      <c r="C17" s="1"/>
      <c r="D17" s="1"/>
      <c r="E17" s="1">
        <f>Test!F21</f>
        <v>-2</v>
      </c>
      <c r="G17" s="10">
        <f>VLOOKUP(G10,Tables!$A$4:$D$8,3,FALSE)</f>
        <v>0.94099999999999995</v>
      </c>
      <c r="H17" s="10">
        <f>VLOOKUP(H10,Tables!$A$4:$D$8,3,FALSE)</f>
        <v>0.76500000000000001</v>
      </c>
      <c r="I17" s="10">
        <f>VLOOKUP(I10,Tables!$A$4:$D$8,3,FALSE)</f>
        <v>0.64200000000000002</v>
      </c>
      <c r="J17" s="10">
        <f>VLOOKUP(J10,Tables!$A$4:$D$8,3,FALSE)</f>
        <v>0.56000000000000005</v>
      </c>
      <c r="K17" s="10">
        <f>VLOOKUP(K10,Tables!$A$4:$D$8,3,FALSE)</f>
        <v>0.50700000000000001</v>
      </c>
    </row>
    <row r="18" spans="1:11">
      <c r="A18" s="1"/>
      <c r="B18" s="1"/>
      <c r="C18" s="1"/>
      <c r="D18" s="1"/>
      <c r="E18" s="1"/>
      <c r="G18" s="10" t="str">
        <f>IF(G16&lt;G17,"NON","OUI")</f>
        <v>NON</v>
      </c>
      <c r="H18" s="10" t="str">
        <f>IF(H16&lt;H17,"NON","OUI")</f>
        <v>NON</v>
      </c>
      <c r="I18" s="10" t="str">
        <f>IF(I16&lt;I17,"NON","OUI")</f>
        <v>NON</v>
      </c>
      <c r="J18" s="10" t="str">
        <f>IF(J16&lt;J17,"NON","OUI")</f>
        <v>NON</v>
      </c>
      <c r="K18" s="10" t="str">
        <f>IF(K16&lt;K17,"NON","OUI")</f>
        <v>OUI</v>
      </c>
    </row>
    <row r="19" spans="1:11">
      <c r="A19" s="1"/>
      <c r="B19" s="1"/>
      <c r="C19" s="1"/>
      <c r="D19" s="1"/>
      <c r="E19" s="1"/>
    </row>
    <row r="20" spans="1:11">
      <c r="A20" s="1"/>
      <c r="B20" s="1"/>
      <c r="C20" s="1"/>
      <c r="D20" s="1"/>
      <c r="E20" s="1"/>
    </row>
    <row r="21" spans="1:11">
      <c r="A21" s="1"/>
      <c r="B21" s="1"/>
      <c r="C21" s="1"/>
      <c r="D21" s="1"/>
      <c r="E21" s="1"/>
    </row>
    <row r="22" spans="1:11">
      <c r="A22" s="1"/>
      <c r="B22" s="1"/>
      <c r="C22" s="1"/>
      <c r="D22" s="1"/>
      <c r="E22" s="1"/>
    </row>
    <row r="23" spans="1:11">
      <c r="A23" s="1"/>
      <c r="B23" s="1"/>
      <c r="C23" s="1"/>
      <c r="D23" s="1"/>
      <c r="E23" s="1"/>
    </row>
    <row r="24" spans="1:11">
      <c r="A24" s="13" t="str">
        <f>Test!B28</f>
        <v>n = 8 à 10</v>
      </c>
      <c r="B24" s="13"/>
      <c r="C24" s="13"/>
      <c r="D24" s="13"/>
      <c r="E24" s="13"/>
      <c r="F24" s="2"/>
      <c r="G24" s="2"/>
    </row>
    <row r="25" spans="1:11">
      <c r="A25" s="1"/>
      <c r="B25" s="1"/>
      <c r="C25" s="1"/>
      <c r="D25" s="1"/>
      <c r="E25" s="1"/>
    </row>
    <row r="26" spans="1:11">
      <c r="A26" s="1" t="str">
        <f>Test!B30</f>
        <v xml:space="preserve"> n = 8</v>
      </c>
      <c r="B26" s="1" t="str">
        <f>Test!C30</f>
        <v>n = 9</v>
      </c>
      <c r="C26" s="1" t="str">
        <f>Test!D30</f>
        <v>n = 10</v>
      </c>
      <c r="D26" s="1"/>
      <c r="E26" t="s">
        <v>10</v>
      </c>
    </row>
    <row r="27" spans="1:11">
      <c r="A27" s="1">
        <f>Test!B31</f>
        <v>8</v>
      </c>
      <c r="B27" s="1">
        <f>Test!C31</f>
        <v>9</v>
      </c>
      <c r="C27" s="1">
        <f>Test!D31</f>
        <v>20</v>
      </c>
      <c r="D27" s="1"/>
      <c r="E27" s="1">
        <v>8</v>
      </c>
      <c r="F27" s="1">
        <v>9</v>
      </c>
      <c r="G27" s="1">
        <v>10</v>
      </c>
    </row>
    <row r="28" spans="1:11">
      <c r="A28" s="1">
        <f>Test!B32</f>
        <v>7</v>
      </c>
      <c r="B28" s="1">
        <f>Test!C32</f>
        <v>8</v>
      </c>
      <c r="C28" s="1">
        <f>Test!D32</f>
        <v>19</v>
      </c>
      <c r="D28" s="1"/>
      <c r="E28" s="10">
        <f>(A33-A34)/(A28-A34)</f>
        <v>0.16666666666666666</v>
      </c>
      <c r="F28" s="10">
        <f>(B34-B35)/(B28-B35)</f>
        <v>0.14285714285714285</v>
      </c>
      <c r="G28" s="10">
        <f>(C35-C36)/(C28-C36)</f>
        <v>0.44444444444444442</v>
      </c>
    </row>
    <row r="29" spans="1:11">
      <c r="A29" s="1">
        <f>Test!B33</f>
        <v>6</v>
      </c>
      <c r="B29" s="1">
        <f>Test!C33</f>
        <v>7</v>
      </c>
      <c r="C29" s="1">
        <f>Test!D33</f>
        <v>18</v>
      </c>
      <c r="D29" s="1"/>
      <c r="E29" s="10">
        <f>VLOOKUP(E27,Tables!$A$13:$D$15,3,FALSE)</f>
        <v>0.55400000000000005</v>
      </c>
      <c r="F29" s="10">
        <f>VLOOKUP(F27,Tables!$A$13:$D$15,3,FALSE)</f>
        <v>0.51200000000000001</v>
      </c>
      <c r="G29" s="10">
        <f>VLOOKUP(G27,Tables!$A$13:$D$15,3,FALSE)</f>
        <v>0.47699999999999998</v>
      </c>
    </row>
    <row r="30" spans="1:11">
      <c r="A30" s="1">
        <f>Test!B34</f>
        <v>5</v>
      </c>
      <c r="B30" s="1">
        <f>Test!C34</f>
        <v>6</v>
      </c>
      <c r="C30" s="1">
        <f>Test!D34</f>
        <v>17</v>
      </c>
      <c r="D30" s="1"/>
      <c r="E30" s="10" t="str">
        <f>IF(E28&lt;E29,"NON","OUI")</f>
        <v>NON</v>
      </c>
      <c r="F30" s="10" t="str">
        <f>IF(F28&lt;F29,"NON","OUI")</f>
        <v>NON</v>
      </c>
      <c r="G30" s="10" t="str">
        <f>IF(G28&lt;G29,"NON","OUI")</f>
        <v>NON</v>
      </c>
    </row>
    <row r="31" spans="1:11">
      <c r="A31" s="1">
        <f>Test!B35</f>
        <v>4</v>
      </c>
      <c r="B31" s="1">
        <f>Test!C35</f>
        <v>5</v>
      </c>
      <c r="C31" s="1">
        <f>Test!D35</f>
        <v>13</v>
      </c>
      <c r="D31" s="1"/>
    </row>
    <row r="32" spans="1:11">
      <c r="A32" s="1">
        <f>Test!B36</f>
        <v>3</v>
      </c>
      <c r="B32" s="1">
        <f>Test!C36</f>
        <v>4</v>
      </c>
      <c r="C32" s="1">
        <f>Test!D36</f>
        <v>12</v>
      </c>
      <c r="D32" s="1"/>
      <c r="E32" t="s">
        <v>20</v>
      </c>
    </row>
    <row r="33" spans="1:7">
      <c r="A33" s="1">
        <f>Test!B37</f>
        <v>2</v>
      </c>
      <c r="B33" s="1">
        <f>Test!C37</f>
        <v>3</v>
      </c>
      <c r="C33" s="1">
        <f>Test!D37</f>
        <v>11</v>
      </c>
      <c r="D33" s="1"/>
      <c r="E33" s="10">
        <f>(A27-A28)/(A27-A33)</f>
        <v>0.16666666666666666</v>
      </c>
      <c r="F33" s="10">
        <f>(B27-B28)/(B27-B34)</f>
        <v>0.14285714285714285</v>
      </c>
      <c r="G33" s="10">
        <f>(C27-C28)/(C27-C35)</f>
        <v>9.0909090909090912E-2</v>
      </c>
    </row>
    <row r="34" spans="1:7">
      <c r="A34" s="1">
        <f>Test!B38</f>
        <v>1</v>
      </c>
      <c r="B34" s="1">
        <f>Test!C38</f>
        <v>2</v>
      </c>
      <c r="C34" s="1">
        <f>Test!D38</f>
        <v>10</v>
      </c>
      <c r="D34" s="1"/>
      <c r="E34" s="10">
        <f>E29</f>
        <v>0.55400000000000005</v>
      </c>
      <c r="F34" s="10">
        <f>F29</f>
        <v>0.51200000000000001</v>
      </c>
      <c r="G34" s="10">
        <f>G29</f>
        <v>0.47699999999999998</v>
      </c>
    </row>
    <row r="35" spans="1:7">
      <c r="A35" s="1"/>
      <c r="B35" s="1">
        <f>Test!C39</f>
        <v>1</v>
      </c>
      <c r="C35" s="1">
        <f>Test!D39</f>
        <v>9</v>
      </c>
      <c r="D35" s="1"/>
      <c r="E35" s="10" t="str">
        <f>IF(E33&lt;E34,"NON","OUI")</f>
        <v>NON</v>
      </c>
      <c r="F35" s="10" t="str">
        <f>IF(F33&lt;F34,"NON","OUI")</f>
        <v>NON</v>
      </c>
      <c r="G35" s="10" t="str">
        <f>IF(G33&lt;G34,"NON","OUI")</f>
        <v>NON</v>
      </c>
    </row>
    <row r="36" spans="1:7">
      <c r="A36" s="1"/>
      <c r="B36" s="1"/>
      <c r="C36" s="1">
        <f>Test!D40</f>
        <v>1</v>
      </c>
      <c r="D36" s="1"/>
    </row>
    <row r="37" spans="1:7">
      <c r="A37" s="1"/>
      <c r="B37" s="1"/>
      <c r="C37" s="1"/>
      <c r="D37" s="1"/>
    </row>
    <row r="38" spans="1:7">
      <c r="A38" s="1"/>
      <c r="B38" s="1"/>
      <c r="C38" s="1"/>
      <c r="D38" s="1"/>
    </row>
    <row r="39" spans="1:7">
      <c r="A39" s="1"/>
      <c r="B39" s="1"/>
      <c r="C39" s="1"/>
      <c r="D39" s="1"/>
    </row>
    <row r="40" spans="1:7">
      <c r="A40" s="12" t="str">
        <f>Test!B44</f>
        <v>n = 11 à 13</v>
      </c>
      <c r="B40" s="12"/>
      <c r="C40" s="12"/>
      <c r="D40" s="13"/>
      <c r="E40" s="2"/>
      <c r="F40" s="2"/>
      <c r="G40" s="2"/>
    </row>
    <row r="41" spans="1:7">
      <c r="A41" s="3"/>
      <c r="B41" s="3"/>
      <c r="C41" s="3"/>
    </row>
    <row r="42" spans="1:7">
      <c r="A42" s="3" t="str">
        <f>Test!B46</f>
        <v>n = 11</v>
      </c>
      <c r="B42" s="3" t="str">
        <f>Test!C46</f>
        <v>n = 12</v>
      </c>
      <c r="C42" s="3" t="str">
        <f>Test!D46</f>
        <v>n = 13</v>
      </c>
    </row>
    <row r="43" spans="1:7">
      <c r="A43" s="3">
        <f>Test!B47</f>
        <v>89</v>
      </c>
      <c r="B43" s="3">
        <f>Test!C47</f>
        <v>123</v>
      </c>
      <c r="C43" s="3">
        <f>Test!D47</f>
        <v>15</v>
      </c>
      <c r="E43" s="11" t="s">
        <v>10</v>
      </c>
    </row>
    <row r="44" spans="1:7">
      <c r="A44" s="3">
        <f>Test!B48</f>
        <v>84</v>
      </c>
      <c r="B44" s="3">
        <f>Test!C48</f>
        <v>100</v>
      </c>
      <c r="C44" s="3">
        <f>Test!D48</f>
        <v>14</v>
      </c>
      <c r="E44" s="1">
        <v>11</v>
      </c>
      <c r="F44" s="1">
        <v>12</v>
      </c>
      <c r="G44" s="1">
        <v>13</v>
      </c>
    </row>
    <row r="45" spans="1:7">
      <c r="A45" s="3">
        <f>Test!B49</f>
        <v>79</v>
      </c>
      <c r="B45" s="3">
        <f>Test!C49</f>
        <v>77</v>
      </c>
      <c r="C45" s="3">
        <f>Test!D49</f>
        <v>13</v>
      </c>
      <c r="E45" s="10">
        <f>(A51-A53)/(A44-A53)</f>
        <v>0.22222222222222221</v>
      </c>
      <c r="F45" s="10">
        <f>(B52-B54)/(B44-B54)</f>
        <v>2.0408163265306121E-2</v>
      </c>
      <c r="G45" s="10">
        <f>(C53-C55)/(C44-C55)</f>
        <v>0.23076923076923078</v>
      </c>
    </row>
    <row r="46" spans="1:7">
      <c r="A46" s="3">
        <f>Test!B50</f>
        <v>74</v>
      </c>
      <c r="B46" s="3">
        <f>Test!C50</f>
        <v>54</v>
      </c>
      <c r="C46" s="3">
        <f>Test!D50</f>
        <v>12</v>
      </c>
      <c r="E46" s="10">
        <f>VLOOKUP(E44,Tables!$A$20:$D$22,2,FALSE)</f>
        <v>0.51700000000000002</v>
      </c>
      <c r="F46" s="10">
        <f>VLOOKUP(F44,Tables!$A$20:$D$22,2,FALSE)</f>
        <v>0.49</v>
      </c>
      <c r="G46" s="10">
        <f>VLOOKUP(G44,Tables!$A$20:$D$22,2,FALSE)</f>
        <v>0.46700000000000003</v>
      </c>
    </row>
    <row r="47" spans="1:7">
      <c r="A47" s="3">
        <f>Test!B51</f>
        <v>66</v>
      </c>
      <c r="B47" s="3">
        <f>Test!C51</f>
        <v>31</v>
      </c>
      <c r="C47" s="3">
        <f>Test!D51</f>
        <v>11</v>
      </c>
      <c r="E47" s="10" t="str">
        <f>IF(E45&lt;E46,"NON","OUI")</f>
        <v>NON</v>
      </c>
      <c r="F47" s="10" t="str">
        <f>IF(F45&lt;F46,"NON","OUI")</f>
        <v>NON</v>
      </c>
      <c r="G47" s="10" t="str">
        <f>IF(G45&lt;G46,"NON","OUI")</f>
        <v>NON</v>
      </c>
    </row>
    <row r="48" spans="1:7">
      <c r="A48" s="3">
        <f>Test!B52</f>
        <v>64</v>
      </c>
      <c r="B48" s="3">
        <f>Test!C52</f>
        <v>8</v>
      </c>
      <c r="C48" s="3">
        <f>Test!D52</f>
        <v>9</v>
      </c>
    </row>
    <row r="49" spans="1:15">
      <c r="A49" s="3">
        <f>Test!B53</f>
        <v>59</v>
      </c>
      <c r="B49" s="3">
        <f>Test!C53</f>
        <v>7</v>
      </c>
      <c r="C49" s="3">
        <f>Test!D53</f>
        <v>7</v>
      </c>
      <c r="E49" s="11" t="s">
        <v>20</v>
      </c>
    </row>
    <row r="50" spans="1:15">
      <c r="A50" s="3">
        <f>Test!B54</f>
        <v>54</v>
      </c>
      <c r="B50" s="3">
        <f>Test!C54</f>
        <v>6</v>
      </c>
      <c r="C50" s="3">
        <f>Test!D54</f>
        <v>7</v>
      </c>
      <c r="E50" s="10">
        <f>(A43-A45)/(A43-A52)</f>
        <v>0.22222222222222221</v>
      </c>
      <c r="F50" s="10">
        <f>(B43-B45)/(B43-B53)</f>
        <v>0.38333333333333336</v>
      </c>
      <c r="G50" s="10">
        <f>(C43-C45)/(C43-C54)</f>
        <v>0.16666666666666666</v>
      </c>
    </row>
    <row r="51" spans="1:15">
      <c r="A51" s="3">
        <f>Test!B55</f>
        <v>49</v>
      </c>
      <c r="B51" s="3">
        <f>Test!C55</f>
        <v>5</v>
      </c>
      <c r="C51" s="3">
        <f>Test!D55</f>
        <v>6</v>
      </c>
      <c r="E51" s="10">
        <f>E46</f>
        <v>0.51700000000000002</v>
      </c>
      <c r="F51" s="10">
        <f>F46</f>
        <v>0.49</v>
      </c>
      <c r="G51" s="10">
        <f>G46</f>
        <v>0.46700000000000003</v>
      </c>
    </row>
    <row r="52" spans="1:15">
      <c r="A52" s="3">
        <f>Test!B56</f>
        <v>44</v>
      </c>
      <c r="B52" s="3">
        <f>Test!C56</f>
        <v>4</v>
      </c>
      <c r="C52" s="3">
        <f>Test!D56</f>
        <v>5</v>
      </c>
      <c r="E52" s="10" t="str">
        <f>IF(E50&lt;E51,"NON","OUI")</f>
        <v>NON</v>
      </c>
      <c r="F52" s="10" t="str">
        <f>IF(F50&lt;F51,"NON","OUI")</f>
        <v>NON</v>
      </c>
      <c r="G52" s="10" t="str">
        <f>IF(G50&lt;G51,"NON","OUI")</f>
        <v>NON</v>
      </c>
    </row>
    <row r="53" spans="1:15">
      <c r="A53" s="3">
        <f>Test!B57</f>
        <v>39</v>
      </c>
      <c r="B53" s="3">
        <f>Test!C57</f>
        <v>3</v>
      </c>
      <c r="C53" s="3">
        <f>Test!D57</f>
        <v>4</v>
      </c>
    </row>
    <row r="54" spans="1:15">
      <c r="A54" s="3"/>
      <c r="B54" s="3">
        <f>Test!C58</f>
        <v>2</v>
      </c>
      <c r="C54" s="3">
        <f>Test!D58</f>
        <v>3</v>
      </c>
    </row>
    <row r="55" spans="1:15">
      <c r="A55" s="3"/>
      <c r="B55" s="3"/>
      <c r="C55" s="3">
        <f>Test!D59</f>
        <v>1</v>
      </c>
    </row>
    <row r="56" spans="1:15">
      <c r="A56" s="3"/>
      <c r="B56" s="3"/>
      <c r="C56" s="3"/>
    </row>
    <row r="57" spans="1:15">
      <c r="A57" s="3"/>
      <c r="B57" s="3"/>
      <c r="C57" s="3"/>
    </row>
    <row r="58" spans="1:15">
      <c r="A58" s="12" t="str">
        <f>Test!B62</f>
        <v>n = 14 à 20</v>
      </c>
      <c r="B58" s="12"/>
      <c r="C58" s="12"/>
      <c r="D58" s="12"/>
      <c r="E58" s="12"/>
      <c r="F58" s="12"/>
      <c r="G58" s="12"/>
      <c r="H58" s="3"/>
    </row>
    <row r="59" spans="1:15">
      <c r="A59" s="3"/>
      <c r="B59" s="3"/>
      <c r="C59" s="3"/>
      <c r="D59" s="3"/>
      <c r="E59" s="3"/>
      <c r="F59" s="3"/>
      <c r="G59" s="3"/>
      <c r="I59" s="11" t="s">
        <v>10</v>
      </c>
    </row>
    <row r="60" spans="1:15">
      <c r="A60" s="3" t="str">
        <f>Test!B64</f>
        <v>n = 14</v>
      </c>
      <c r="B60" s="3" t="str">
        <f>Test!C64</f>
        <v>n = 15</v>
      </c>
      <c r="C60" s="3" t="str">
        <f>Test!D64</f>
        <v>n = 16</v>
      </c>
      <c r="D60" s="3" t="str">
        <f>Test!E64</f>
        <v>n = 17</v>
      </c>
      <c r="E60" s="3" t="str">
        <f>Test!F64</f>
        <v>n = 18</v>
      </c>
      <c r="F60" s="3" t="str">
        <f>Test!G64</f>
        <v>n = 19</v>
      </c>
      <c r="G60" s="3" t="str">
        <f>Test!H64</f>
        <v>n = 20</v>
      </c>
      <c r="I60" s="1">
        <v>14</v>
      </c>
      <c r="J60" s="1">
        <v>15</v>
      </c>
      <c r="K60" s="1">
        <v>16</v>
      </c>
      <c r="L60" s="1">
        <v>17</v>
      </c>
      <c r="M60" s="1">
        <v>18</v>
      </c>
      <c r="N60" s="1">
        <v>19</v>
      </c>
      <c r="O60" s="1">
        <v>20</v>
      </c>
    </row>
    <row r="61" spans="1:15">
      <c r="A61" s="3">
        <f>Test!B65</f>
        <v>59</v>
      </c>
      <c r="B61" s="3">
        <f>Test!C65</f>
        <v>59</v>
      </c>
      <c r="C61" s="3">
        <f>Test!D65</f>
        <v>59</v>
      </c>
      <c r="D61" s="3">
        <f>Test!E65</f>
        <v>59</v>
      </c>
      <c r="E61" s="3">
        <f>Test!F65</f>
        <v>59</v>
      </c>
      <c r="F61" s="3">
        <f>Test!G65</f>
        <v>59</v>
      </c>
      <c r="G61" s="3">
        <f>Test!H65</f>
        <v>59</v>
      </c>
      <c r="I61" s="10">
        <f>(A72-A74)/(A62-A74)</f>
        <v>0.55882352941176472</v>
      </c>
      <c r="J61" s="10">
        <f>(B73-B75)/(B62-B75)</f>
        <v>0.25</v>
      </c>
      <c r="K61" s="10">
        <f>(C74-C76)/(C62-C76)</f>
        <v>0.26530612244897961</v>
      </c>
      <c r="L61" s="10">
        <f>(D75-D77)/(D62-D77)</f>
        <v>0.10204081632653061</v>
      </c>
      <c r="M61" s="10">
        <f>(E76-E78)/(E62-E78)</f>
        <v>0</v>
      </c>
      <c r="N61" s="10">
        <f>(F77-F79)/(F62-F79)</f>
        <v>0</v>
      </c>
      <c r="O61" s="10">
        <f>(G78-G80)/(G62-G80)</f>
        <v>0.125</v>
      </c>
    </row>
    <row r="62" spans="1:15">
      <c r="A62" s="3">
        <f>Test!B66</f>
        <v>56</v>
      </c>
      <c r="B62" s="3">
        <f>Test!C66</f>
        <v>56</v>
      </c>
      <c r="C62" s="3">
        <f>Test!D66</f>
        <v>56</v>
      </c>
      <c r="D62" s="3">
        <f>Test!E66</f>
        <v>56</v>
      </c>
      <c r="E62" s="3">
        <f>Test!F66</f>
        <v>56</v>
      </c>
      <c r="F62" s="3">
        <f>Test!G66</f>
        <v>56</v>
      </c>
      <c r="G62" s="3">
        <f>Test!H66</f>
        <v>56</v>
      </c>
      <c r="I62" s="10">
        <f>VLOOKUP(I60,Tables!$A$27:$D$33,3,FALSE)</f>
        <v>0.54600000000000004</v>
      </c>
      <c r="J62" s="10">
        <f>VLOOKUP(J60,Tables!$A$27:$D$33,3,FALSE)</f>
        <v>0.52500000000000002</v>
      </c>
      <c r="K62" s="10">
        <f>VLOOKUP(K60,Tables!$A$27:$D$33,3,FALSE)</f>
        <v>0.50700000000000001</v>
      </c>
      <c r="L62" s="10">
        <f>VLOOKUP(L60,Tables!$A$27:$D$33,3,FALSE)</f>
        <v>0.49</v>
      </c>
      <c r="M62" s="10">
        <f>VLOOKUP(M60,Tables!$A$27:$D$33,3,FALSE)</f>
        <v>0.47499999999999998</v>
      </c>
      <c r="N62" s="10">
        <f>VLOOKUP(N60,Tables!$A$27:$D$33,3,FALSE)</f>
        <v>0.46200000000000002</v>
      </c>
      <c r="O62" s="10">
        <f>VLOOKUP(O60,Tables!$A$27:$D$33,3,FALSE)</f>
        <v>0.45</v>
      </c>
    </row>
    <row r="63" spans="1:15">
      <c r="A63" s="3">
        <f>Test!B67</f>
        <v>53</v>
      </c>
      <c r="B63" s="3">
        <f>Test!C67</f>
        <v>53</v>
      </c>
      <c r="C63" s="3">
        <f>Test!D67</f>
        <v>53</v>
      </c>
      <c r="D63" s="3">
        <f>Test!E67</f>
        <v>53</v>
      </c>
      <c r="E63" s="3">
        <f>Test!F67</f>
        <v>53</v>
      </c>
      <c r="F63" s="3">
        <f>Test!G67</f>
        <v>53</v>
      </c>
      <c r="G63" s="3">
        <f>Test!H67</f>
        <v>53</v>
      </c>
      <c r="I63" s="10" t="str">
        <f>IF(I61&lt;I62,"NON","OUI")</f>
        <v>OUI</v>
      </c>
      <c r="J63" s="10" t="str">
        <f t="shared" ref="J63:O63" si="0">IF(J61&lt;J62,"NON","OUI")</f>
        <v>NON</v>
      </c>
      <c r="K63" s="10" t="str">
        <f t="shared" si="0"/>
        <v>NON</v>
      </c>
      <c r="L63" s="10" t="str">
        <f t="shared" si="0"/>
        <v>NON</v>
      </c>
      <c r="M63" s="10" t="str">
        <f t="shared" si="0"/>
        <v>NON</v>
      </c>
      <c r="N63" s="10" t="str">
        <f t="shared" si="0"/>
        <v>NON</v>
      </c>
      <c r="O63" s="10" t="str">
        <f t="shared" si="0"/>
        <v>NON</v>
      </c>
    </row>
    <row r="64" spans="1:15">
      <c r="A64" s="3">
        <f>Test!B68</f>
        <v>50</v>
      </c>
      <c r="B64" s="3">
        <f>Test!C68</f>
        <v>50</v>
      </c>
      <c r="C64" s="3">
        <f>Test!D68</f>
        <v>50</v>
      </c>
      <c r="D64" s="3">
        <f>Test!E68</f>
        <v>50</v>
      </c>
      <c r="E64" s="3">
        <f>Test!F68</f>
        <v>50</v>
      </c>
      <c r="F64" s="3">
        <f>Test!G68</f>
        <v>50</v>
      </c>
      <c r="G64" s="3">
        <f>Test!H68</f>
        <v>50</v>
      </c>
    </row>
    <row r="65" spans="1:15">
      <c r="A65" s="3">
        <f>Test!B69</f>
        <v>47</v>
      </c>
      <c r="B65" s="3">
        <f>Test!C69</f>
        <v>47</v>
      </c>
      <c r="C65" s="3">
        <f>Test!D69</f>
        <v>47</v>
      </c>
      <c r="D65" s="3">
        <f>Test!E69</f>
        <v>47</v>
      </c>
      <c r="E65" s="3">
        <f>Test!F69</f>
        <v>47</v>
      </c>
      <c r="F65" s="3">
        <f>Test!G69</f>
        <v>47</v>
      </c>
      <c r="G65" s="3">
        <f>Test!H69</f>
        <v>47</v>
      </c>
    </row>
    <row r="66" spans="1:15">
      <c r="A66" s="3">
        <f>Test!B70</f>
        <v>44</v>
      </c>
      <c r="B66" s="3">
        <f>Test!C70</f>
        <v>44</v>
      </c>
      <c r="C66" s="3">
        <f>Test!D70</f>
        <v>44</v>
      </c>
      <c r="D66" s="3">
        <f>Test!E70</f>
        <v>44</v>
      </c>
      <c r="E66" s="3">
        <f>Test!F70</f>
        <v>43</v>
      </c>
      <c r="F66" s="3">
        <f>Test!G70</f>
        <v>44</v>
      </c>
      <c r="G66" s="3">
        <f>Test!H70</f>
        <v>44</v>
      </c>
      <c r="I66" s="11" t="s">
        <v>20</v>
      </c>
    </row>
    <row r="67" spans="1:15">
      <c r="A67" s="3">
        <f>Test!B71</f>
        <v>41</v>
      </c>
      <c r="B67" s="3">
        <f>Test!C71</f>
        <v>41</v>
      </c>
      <c r="C67" s="3">
        <f>Test!D71</f>
        <v>41</v>
      </c>
      <c r="D67" s="3">
        <f>Test!E71</f>
        <v>41</v>
      </c>
      <c r="E67" s="3">
        <f>Test!F71</f>
        <v>41</v>
      </c>
      <c r="F67" s="3">
        <f>Test!G71</f>
        <v>41</v>
      </c>
      <c r="G67" s="3">
        <f>Test!H71</f>
        <v>41</v>
      </c>
      <c r="I67" s="1">
        <v>14</v>
      </c>
      <c r="J67" s="1">
        <v>15</v>
      </c>
      <c r="K67" s="1">
        <v>16</v>
      </c>
      <c r="L67" s="1">
        <v>17</v>
      </c>
      <c r="M67" s="1">
        <v>18</v>
      </c>
      <c r="N67" s="1">
        <v>19</v>
      </c>
      <c r="O67" s="1">
        <v>20</v>
      </c>
    </row>
    <row r="68" spans="1:15">
      <c r="A68" s="3">
        <f>Test!B72</f>
        <v>38</v>
      </c>
      <c r="B68" s="3">
        <f>Test!C72</f>
        <v>38</v>
      </c>
      <c r="C68" s="3">
        <f>Test!D72</f>
        <v>38</v>
      </c>
      <c r="D68" s="3">
        <f>Test!E72</f>
        <v>38</v>
      </c>
      <c r="E68" s="3">
        <f>Test!F72</f>
        <v>38</v>
      </c>
      <c r="F68" s="3">
        <f>Test!G72</f>
        <v>38</v>
      </c>
      <c r="G68" s="3">
        <f>Test!H72</f>
        <v>38</v>
      </c>
      <c r="I68" s="10">
        <f>(A61-A63)/(A61-A72)</f>
        <v>0.18181818181818182</v>
      </c>
      <c r="J68" s="10">
        <f>(B61-B63)/(B61-B73)</f>
        <v>0.16666666666666666</v>
      </c>
      <c r="K68" s="10">
        <f>(C61-C63)/(C61-C74)</f>
        <v>0.15384615384615385</v>
      </c>
      <c r="L68" s="10">
        <f>(D61-D63)/(D61-D75)</f>
        <v>0.1276595744680851</v>
      </c>
      <c r="M68" s="10">
        <f>(E61-E63)/(E61-E76)</f>
        <v>0.11538461538461539</v>
      </c>
      <c r="N68" s="10">
        <f>(F61-F63)/(F61-F77)</f>
        <v>0.11538461538461539</v>
      </c>
      <c r="O68" s="10">
        <f>(G61-G63)/(G61-G78)</f>
        <v>0.11538461538461539</v>
      </c>
    </row>
    <row r="69" spans="1:15">
      <c r="A69" s="3">
        <f>Test!B73</f>
        <v>35</v>
      </c>
      <c r="B69" s="3">
        <f>Test!C73</f>
        <v>35</v>
      </c>
      <c r="C69" s="3">
        <f>Test!D73</f>
        <v>35</v>
      </c>
      <c r="D69" s="3">
        <f>Test!E73</f>
        <v>35</v>
      </c>
      <c r="E69" s="3">
        <f>Test!F73</f>
        <v>35</v>
      </c>
      <c r="F69" s="3">
        <f>Test!G73</f>
        <v>35</v>
      </c>
      <c r="G69" s="3">
        <f>Test!H73</f>
        <v>35</v>
      </c>
      <c r="I69" s="10">
        <f>I62</f>
        <v>0.54600000000000004</v>
      </c>
      <c r="J69" s="10">
        <f t="shared" ref="J69:O69" si="1">J62</f>
        <v>0.52500000000000002</v>
      </c>
      <c r="K69" s="10">
        <f t="shared" si="1"/>
        <v>0.50700000000000001</v>
      </c>
      <c r="L69" s="10">
        <f t="shared" si="1"/>
        <v>0.49</v>
      </c>
      <c r="M69" s="10">
        <f t="shared" si="1"/>
        <v>0.47499999999999998</v>
      </c>
      <c r="N69" s="10">
        <f t="shared" si="1"/>
        <v>0.46200000000000002</v>
      </c>
      <c r="O69" s="10">
        <f t="shared" si="1"/>
        <v>0.45</v>
      </c>
    </row>
    <row r="70" spans="1:15">
      <c r="A70" s="3">
        <f>Test!B74</f>
        <v>32</v>
      </c>
      <c r="B70" s="3">
        <f>Test!C74</f>
        <v>32</v>
      </c>
      <c r="C70" s="3">
        <f>Test!D74</f>
        <v>32</v>
      </c>
      <c r="D70" s="3">
        <f>Test!E74</f>
        <v>32</v>
      </c>
      <c r="E70" s="3">
        <f>Test!F74</f>
        <v>32</v>
      </c>
      <c r="F70" s="3">
        <f>Test!G74</f>
        <v>32</v>
      </c>
      <c r="G70" s="3">
        <f>Test!H74</f>
        <v>32</v>
      </c>
      <c r="I70" s="10" t="str">
        <f>IF(I68&lt;I69,"NON","OUI")</f>
        <v>NON</v>
      </c>
      <c r="J70" s="10" t="str">
        <f t="shared" ref="J70:O70" si="2">IF(J68&lt;J69,"NON","OUI")</f>
        <v>NON</v>
      </c>
      <c r="K70" s="10" t="str">
        <f t="shared" si="2"/>
        <v>NON</v>
      </c>
      <c r="L70" s="10" t="str">
        <f t="shared" si="2"/>
        <v>NON</v>
      </c>
      <c r="M70" s="10" t="str">
        <f t="shared" si="2"/>
        <v>NON</v>
      </c>
      <c r="N70" s="10" t="str">
        <f t="shared" si="2"/>
        <v>NON</v>
      </c>
      <c r="O70" s="10" t="str">
        <f t="shared" si="2"/>
        <v>NON</v>
      </c>
    </row>
    <row r="71" spans="1:15">
      <c r="A71" s="3">
        <f>Test!B75</f>
        <v>29</v>
      </c>
      <c r="B71" s="3">
        <f>Test!C75</f>
        <v>29</v>
      </c>
      <c r="C71" s="3">
        <f>Test!D75</f>
        <v>29</v>
      </c>
      <c r="D71" s="3">
        <f>Test!E75</f>
        <v>29</v>
      </c>
      <c r="E71" s="3">
        <f>Test!F75</f>
        <v>29</v>
      </c>
      <c r="F71" s="3">
        <f>Test!G75</f>
        <v>29</v>
      </c>
      <c r="G71" s="3">
        <f>Test!H75</f>
        <v>29</v>
      </c>
    </row>
    <row r="72" spans="1:15">
      <c r="A72" s="3">
        <f>Test!B76</f>
        <v>26</v>
      </c>
      <c r="B72" s="3">
        <f>Test!C76</f>
        <v>26</v>
      </c>
      <c r="C72" s="3">
        <f>Test!D76</f>
        <v>26</v>
      </c>
      <c r="D72" s="3">
        <f>Test!E76</f>
        <v>26</v>
      </c>
      <c r="E72" s="3">
        <f>Test!F76</f>
        <v>26</v>
      </c>
      <c r="F72" s="3">
        <f>Test!G76</f>
        <v>26</v>
      </c>
      <c r="G72" s="3">
        <f>Test!H76</f>
        <v>26</v>
      </c>
    </row>
    <row r="73" spans="1:15">
      <c r="A73" s="3">
        <f>Test!B77</f>
        <v>23</v>
      </c>
      <c r="B73" s="3">
        <f>Test!C77</f>
        <v>23</v>
      </c>
      <c r="C73" s="3">
        <f>Test!D77</f>
        <v>23</v>
      </c>
      <c r="D73" s="3">
        <f>Test!E77</f>
        <v>23</v>
      </c>
      <c r="E73" s="3">
        <f>Test!F77</f>
        <v>23</v>
      </c>
      <c r="F73" s="3">
        <f>Test!G77</f>
        <v>23</v>
      </c>
      <c r="G73" s="3">
        <f>Test!H77</f>
        <v>23</v>
      </c>
    </row>
    <row r="74" spans="1:15">
      <c r="A74" s="3">
        <f>Test!B78</f>
        <v>-12</v>
      </c>
      <c r="B74" s="3">
        <f>Test!C78</f>
        <v>20</v>
      </c>
      <c r="C74" s="3">
        <f>Test!D78</f>
        <v>20</v>
      </c>
      <c r="D74" s="3">
        <f>Test!E78</f>
        <v>20</v>
      </c>
      <c r="E74" s="3">
        <f>Test!F78</f>
        <v>20</v>
      </c>
      <c r="F74" s="3">
        <f>Test!G78</f>
        <v>20</v>
      </c>
      <c r="G74" s="3">
        <f>Test!H78</f>
        <v>20</v>
      </c>
    </row>
    <row r="75" spans="1:15">
      <c r="A75" s="3"/>
      <c r="B75" s="3">
        <f>Test!C79</f>
        <v>12</v>
      </c>
      <c r="C75" s="3">
        <f>Test!D79</f>
        <v>12</v>
      </c>
      <c r="D75" s="3">
        <f>Test!E79</f>
        <v>12</v>
      </c>
      <c r="E75" s="3">
        <f>Test!F79</f>
        <v>12</v>
      </c>
      <c r="F75" s="3">
        <f>Test!G79</f>
        <v>12</v>
      </c>
      <c r="G75" s="3">
        <f>Test!H79</f>
        <v>12</v>
      </c>
    </row>
    <row r="76" spans="1:15">
      <c r="A76" s="3"/>
      <c r="B76" s="3"/>
      <c r="C76" s="3">
        <f>Test!D80</f>
        <v>7</v>
      </c>
      <c r="D76" s="3">
        <f>Test!E80</f>
        <v>7</v>
      </c>
      <c r="E76" s="3">
        <f>Test!F80</f>
        <v>7</v>
      </c>
      <c r="F76" s="3">
        <f>Test!G80</f>
        <v>7</v>
      </c>
      <c r="G76" s="3">
        <f>Test!H80</f>
        <v>7</v>
      </c>
    </row>
    <row r="77" spans="1:15">
      <c r="A77" s="3"/>
      <c r="B77" s="3"/>
      <c r="C77" s="3"/>
      <c r="D77" s="3">
        <f>Test!E81</f>
        <v>7</v>
      </c>
      <c r="E77" s="3">
        <f>Test!F81</f>
        <v>7</v>
      </c>
      <c r="F77" s="3">
        <f>Test!G81</f>
        <v>7</v>
      </c>
      <c r="G77" s="3">
        <f>Test!H81</f>
        <v>7</v>
      </c>
    </row>
    <row r="78" spans="1:15">
      <c r="A78" s="3"/>
      <c r="B78" s="3"/>
      <c r="C78" s="3"/>
      <c r="D78" s="3"/>
      <c r="E78" s="3">
        <f>Test!F82</f>
        <v>7</v>
      </c>
      <c r="F78" s="3">
        <f>Test!G82</f>
        <v>7</v>
      </c>
      <c r="G78" s="3">
        <f>Test!H82</f>
        <v>7</v>
      </c>
    </row>
    <row r="79" spans="1:15">
      <c r="A79" s="3"/>
      <c r="B79" s="3"/>
      <c r="C79" s="3"/>
      <c r="D79" s="3"/>
      <c r="E79" s="3"/>
      <c r="F79" s="3">
        <f>Test!G83</f>
        <v>7</v>
      </c>
      <c r="G79" s="3">
        <f>Test!H83</f>
        <v>6</v>
      </c>
    </row>
    <row r="80" spans="1:15">
      <c r="A80" s="3"/>
      <c r="B80" s="3"/>
      <c r="C80" s="3"/>
      <c r="D80" s="3"/>
      <c r="E80" s="3"/>
      <c r="F80" s="3"/>
      <c r="G80" s="3">
        <f>Test!H84</f>
        <v>0</v>
      </c>
    </row>
    <row r="81" spans="1:21">
      <c r="A81" s="3"/>
      <c r="B81" s="3"/>
      <c r="C81" s="3"/>
      <c r="D81" s="3"/>
      <c r="E81" s="3"/>
      <c r="F81" s="3"/>
      <c r="G81" s="3"/>
    </row>
    <row r="82" spans="1:21">
      <c r="A82" s="3"/>
      <c r="B82" s="3"/>
      <c r="C82" s="3"/>
      <c r="D82" s="3"/>
      <c r="E82" s="3"/>
      <c r="F82" s="3"/>
      <c r="G82" s="3"/>
    </row>
    <row r="83" spans="1:21">
      <c r="A83" s="3"/>
      <c r="B83" s="3"/>
      <c r="C83" s="3"/>
      <c r="D83" s="3"/>
      <c r="E83" s="3"/>
      <c r="F83" s="3"/>
      <c r="G83" s="3"/>
    </row>
    <row r="84" spans="1:21">
      <c r="A84" s="3"/>
      <c r="B84" s="3"/>
      <c r="C84" s="3"/>
      <c r="D84" s="3"/>
      <c r="E84" s="3"/>
      <c r="F84" s="3"/>
      <c r="G84" s="3"/>
    </row>
    <row r="85" spans="1:21">
      <c r="A85" s="12" t="str">
        <f>Test!B87</f>
        <v>n = 21 à 30</v>
      </c>
      <c r="B85" s="12"/>
      <c r="C85" s="12"/>
      <c r="D85" s="12"/>
      <c r="E85" s="12"/>
      <c r="F85" s="12"/>
      <c r="G85" s="12"/>
      <c r="H85" s="12"/>
      <c r="I85" s="12"/>
      <c r="J85" s="12"/>
    </row>
    <row r="86" spans="1:21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21">
      <c r="A87" s="3" t="str">
        <f>Test!B89</f>
        <v>n = 21</v>
      </c>
      <c r="B87" s="3" t="str">
        <f>Test!C89</f>
        <v>n = 22</v>
      </c>
      <c r="C87" s="3" t="str">
        <f>Test!D89</f>
        <v>n = 23</v>
      </c>
      <c r="D87" s="3" t="str">
        <f>Test!E89</f>
        <v>n = 24</v>
      </c>
      <c r="E87" s="3" t="str">
        <f>Test!F89</f>
        <v>n = 25</v>
      </c>
      <c r="F87" s="3" t="str">
        <f>Test!G89</f>
        <v>n = 26</v>
      </c>
      <c r="G87" s="3" t="str">
        <f>Test!H89</f>
        <v>n = 27</v>
      </c>
      <c r="H87" s="3" t="str">
        <f>Test!I89</f>
        <v>n = 28</v>
      </c>
      <c r="I87" s="3" t="str">
        <f>Test!J89</f>
        <v>n = 29</v>
      </c>
      <c r="J87" s="3" t="str">
        <f>Test!K89</f>
        <v>n = 30</v>
      </c>
      <c r="L87" s="11" t="s">
        <v>10</v>
      </c>
    </row>
    <row r="88" spans="1:21">
      <c r="A88" s="3">
        <f>Test!B90</f>
        <v>22</v>
      </c>
      <c r="B88" s="3">
        <f>Test!C90</f>
        <v>22</v>
      </c>
      <c r="C88" s="3">
        <f>Test!D90</f>
        <v>22</v>
      </c>
      <c r="D88" s="3">
        <f>Test!E90</f>
        <v>22</v>
      </c>
      <c r="E88" s="3">
        <f>Test!F90</f>
        <v>22</v>
      </c>
      <c r="F88" s="3">
        <f>Test!G90</f>
        <v>30</v>
      </c>
      <c r="G88" s="3">
        <f>Test!H90</f>
        <v>45</v>
      </c>
      <c r="H88" s="3">
        <f>Test!I90</f>
        <v>33</v>
      </c>
      <c r="I88" s="3">
        <f>Test!J90</f>
        <v>34</v>
      </c>
      <c r="J88" s="3">
        <f>Test!K90</f>
        <v>61</v>
      </c>
      <c r="L88" s="1">
        <v>21</v>
      </c>
      <c r="M88" s="1">
        <v>22</v>
      </c>
      <c r="N88" s="1">
        <v>23</v>
      </c>
      <c r="O88" s="1">
        <v>24</v>
      </c>
      <c r="P88" s="1">
        <v>25</v>
      </c>
      <c r="Q88" s="1">
        <v>26</v>
      </c>
      <c r="R88" s="1">
        <v>27</v>
      </c>
      <c r="S88" s="1">
        <v>28</v>
      </c>
      <c r="T88" s="1">
        <v>29</v>
      </c>
      <c r="U88" s="1">
        <v>30</v>
      </c>
    </row>
    <row r="89" spans="1:21">
      <c r="A89" s="3">
        <f>Test!B91</f>
        <v>21</v>
      </c>
      <c r="B89" s="3">
        <f>Test!C91</f>
        <v>21</v>
      </c>
      <c r="C89" s="3">
        <f>Test!D91</f>
        <v>21</v>
      </c>
      <c r="D89" s="3">
        <f>Test!E91</f>
        <v>21</v>
      </c>
      <c r="E89" s="3">
        <f>Test!F91</f>
        <v>21</v>
      </c>
      <c r="F89" s="3">
        <f>Test!G91</f>
        <v>29</v>
      </c>
      <c r="G89" s="3">
        <f>Test!H91</f>
        <v>29</v>
      </c>
      <c r="H89" s="3">
        <f>Test!I91</f>
        <v>29</v>
      </c>
      <c r="I89" s="3">
        <f>Test!J91</f>
        <v>29</v>
      </c>
      <c r="J89" s="3">
        <f>Test!K91</f>
        <v>46</v>
      </c>
      <c r="L89" s="10">
        <f>(A106-A108)/(A90-A108)</f>
        <v>0.11764705882352941</v>
      </c>
      <c r="M89" s="10">
        <f>(B107-B109)/(B90-B109)</f>
        <v>0.15789473684210525</v>
      </c>
      <c r="N89" s="10">
        <f>(C108-C110)/(C90-C110)</f>
        <v>0.10526315789473684</v>
      </c>
      <c r="O89" s="10">
        <f>(D109-D111)/(D90-D111)</f>
        <v>0.1</v>
      </c>
      <c r="P89" s="10">
        <f>(E110-E112)/(E90-E112)</f>
        <v>0.1</v>
      </c>
      <c r="Q89" s="10">
        <f>(F111-F113)/(F90-F113)</f>
        <v>0.11538461538461539</v>
      </c>
      <c r="R89" s="10">
        <f>(G112-G114)/(G90-G114)</f>
        <v>0.2</v>
      </c>
      <c r="S89" s="10">
        <f>(H113-H115)/(H90-H115)</f>
        <v>0.10714285714285714</v>
      </c>
      <c r="T89" s="10">
        <f>(I114-I116)/(I90-I116)</f>
        <v>7.1428571428571425E-2</v>
      </c>
      <c r="U89" s="10">
        <f>(J115-J117)/(J90-J117)</f>
        <v>9.375E-2</v>
      </c>
    </row>
    <row r="90" spans="1:21">
      <c r="A90" s="3">
        <f>Test!B92</f>
        <v>20</v>
      </c>
      <c r="B90" s="3">
        <f>Test!C92</f>
        <v>20</v>
      </c>
      <c r="C90" s="3">
        <f>Test!D92</f>
        <v>20</v>
      </c>
      <c r="D90" s="3">
        <f>Test!E92</f>
        <v>20</v>
      </c>
      <c r="E90" s="3">
        <f>Test!F92</f>
        <v>20</v>
      </c>
      <c r="F90" s="3">
        <f>Test!G92</f>
        <v>28</v>
      </c>
      <c r="G90" s="3">
        <f>Test!H92</f>
        <v>28</v>
      </c>
      <c r="H90" s="3">
        <f>Test!I92</f>
        <v>28</v>
      </c>
      <c r="I90" s="3">
        <f>Test!J92</f>
        <v>28</v>
      </c>
      <c r="J90" s="3">
        <f>Test!K92</f>
        <v>45</v>
      </c>
      <c r="L90" s="10">
        <f>VLOOKUP(L88,Tables!$A$39:$C$48,3,FALSE)</f>
        <v>0.43751922996122383</v>
      </c>
      <c r="M90" s="10">
        <f>VLOOKUP(M88,Tables!$A$39:$C$48,3,FALSE)</f>
        <v>0.42660575252725169</v>
      </c>
      <c r="N90" s="10">
        <f>VLOOKUP(N88,Tables!$A$39:$C$48,3,FALSE)</f>
        <v>0.41643191691830167</v>
      </c>
      <c r="O90" s="10">
        <f>VLOOKUP(O88,Tables!$A$39:$C$48,3,FALSE)</f>
        <v>0.4069185785935393</v>
      </c>
      <c r="P90" s="10">
        <f>VLOOKUP(P88,Tables!$A$39:$C$48,3,FALSE)</f>
        <v>0.39799791628630216</v>
      </c>
      <c r="Q90" s="10">
        <f>VLOOKUP(Q88,Tables!$A$39:$C$48,3,FALSE)</f>
        <v>0.38961143523893815</v>
      </c>
      <c r="R90" s="10">
        <f>VLOOKUP(R88,Tables!$A$39:$C$48,3,FALSE)</f>
        <v>0.38170838402611174</v>
      </c>
      <c r="S90" s="10">
        <f>VLOOKUP(S88,Tables!$A$39:$C$48,3,FALSE)</f>
        <v>0.37424448748321038</v>
      </c>
      <c r="T90" s="10">
        <f>VLOOKUP(T88,Tables!$A$39:$C$48,3,FALSE)</f>
        <v>0.36718092382527046</v>
      </c>
      <c r="U90" s="10">
        <f>VLOOKUP(U88,Tables!$A$39:$C$48,3,FALSE)</f>
        <v>0.36048349227005971</v>
      </c>
    </row>
    <row r="91" spans="1:21">
      <c r="A91" s="3">
        <f>Test!B93</f>
        <v>19</v>
      </c>
      <c r="B91" s="3">
        <f>Test!C93</f>
        <v>19</v>
      </c>
      <c r="C91" s="3">
        <f>Test!D93</f>
        <v>19</v>
      </c>
      <c r="D91" s="3">
        <f>Test!E93</f>
        <v>19</v>
      </c>
      <c r="E91" s="3">
        <f>Test!F93</f>
        <v>19</v>
      </c>
      <c r="F91" s="3">
        <f>Test!G93</f>
        <v>22</v>
      </c>
      <c r="G91" s="3">
        <f>Test!H93</f>
        <v>22</v>
      </c>
      <c r="H91" s="3">
        <f>Test!I93</f>
        <v>22</v>
      </c>
      <c r="I91" s="3">
        <f>Test!J93</f>
        <v>22</v>
      </c>
      <c r="J91" s="3">
        <f>Test!K93</f>
        <v>45</v>
      </c>
      <c r="L91" s="10" t="str">
        <f>IF(L89&lt;L90,"NON","OUI")</f>
        <v>NON</v>
      </c>
      <c r="M91" s="10" t="str">
        <f t="shared" ref="M91:U91" si="3">IF(M89&lt;M90,"NON","OUI")</f>
        <v>NON</v>
      </c>
      <c r="N91" s="10" t="str">
        <f t="shared" si="3"/>
        <v>NON</v>
      </c>
      <c r="O91" s="10" t="str">
        <f t="shared" si="3"/>
        <v>NON</v>
      </c>
      <c r="P91" s="10" t="str">
        <f t="shared" si="3"/>
        <v>NON</v>
      </c>
      <c r="Q91" s="10" t="str">
        <f t="shared" si="3"/>
        <v>NON</v>
      </c>
      <c r="R91" s="10" t="str">
        <f t="shared" si="3"/>
        <v>NON</v>
      </c>
      <c r="S91" s="10" t="str">
        <f t="shared" si="3"/>
        <v>NON</v>
      </c>
      <c r="T91" s="10" t="str">
        <f t="shared" si="3"/>
        <v>NON</v>
      </c>
      <c r="U91" s="10" t="str">
        <f t="shared" si="3"/>
        <v>NON</v>
      </c>
    </row>
    <row r="92" spans="1:21">
      <c r="A92" s="3">
        <f>Test!B94</f>
        <v>18</v>
      </c>
      <c r="B92" s="3">
        <f>Test!C94</f>
        <v>18</v>
      </c>
      <c r="C92" s="3">
        <f>Test!D94</f>
        <v>18</v>
      </c>
      <c r="D92" s="3">
        <f>Test!E94</f>
        <v>18</v>
      </c>
      <c r="E92" s="3">
        <f>Test!F94</f>
        <v>18</v>
      </c>
      <c r="F92" s="3">
        <f>Test!G94</f>
        <v>21</v>
      </c>
      <c r="G92" s="3">
        <f>Test!H94</f>
        <v>21</v>
      </c>
      <c r="H92" s="3">
        <f>Test!I94</f>
        <v>21</v>
      </c>
      <c r="I92" s="3">
        <f>Test!J94</f>
        <v>21</v>
      </c>
      <c r="J92" s="3">
        <f>Test!K94</f>
        <v>45</v>
      </c>
    </row>
    <row r="93" spans="1:21">
      <c r="A93" s="3">
        <f>Test!B95</f>
        <v>17</v>
      </c>
      <c r="B93" s="3">
        <f>Test!C95</f>
        <v>17</v>
      </c>
      <c r="C93" s="3">
        <f>Test!D95</f>
        <v>17</v>
      </c>
      <c r="D93" s="3">
        <f>Test!E95</f>
        <v>17</v>
      </c>
      <c r="E93" s="3">
        <f>Test!F95</f>
        <v>17</v>
      </c>
      <c r="F93" s="3">
        <f>Test!G95</f>
        <v>20</v>
      </c>
      <c r="G93" s="3">
        <f>Test!H95</f>
        <v>20</v>
      </c>
      <c r="H93" s="3">
        <f>Test!I95</f>
        <v>20</v>
      </c>
      <c r="I93" s="3">
        <f>Test!J95</f>
        <v>20</v>
      </c>
      <c r="J93" s="3">
        <f>Test!K95</f>
        <v>44</v>
      </c>
      <c r="L93" s="11" t="s">
        <v>20</v>
      </c>
    </row>
    <row r="94" spans="1:21">
      <c r="A94" s="3">
        <f>Test!B96</f>
        <v>16</v>
      </c>
      <c r="B94" s="3">
        <f>Test!C96</f>
        <v>16</v>
      </c>
      <c r="C94" s="3">
        <f>Test!D96</f>
        <v>16</v>
      </c>
      <c r="D94" s="3">
        <f>Test!E96</f>
        <v>16</v>
      </c>
      <c r="E94" s="3">
        <f>Test!F96</f>
        <v>16</v>
      </c>
      <c r="F94" s="3">
        <f>Test!G96</f>
        <v>19</v>
      </c>
      <c r="G94" s="3">
        <f>Test!H96</f>
        <v>19</v>
      </c>
      <c r="H94" s="3">
        <f>Test!I96</f>
        <v>19</v>
      </c>
      <c r="I94" s="3">
        <f>Test!J96</f>
        <v>19</v>
      </c>
      <c r="J94" s="3">
        <f>Test!K96</f>
        <v>42</v>
      </c>
      <c r="L94" s="1">
        <v>21</v>
      </c>
      <c r="M94" s="1">
        <v>22</v>
      </c>
      <c r="N94" s="1">
        <v>23</v>
      </c>
      <c r="O94" s="1">
        <v>24</v>
      </c>
      <c r="P94" s="1">
        <v>25</v>
      </c>
      <c r="Q94" s="1">
        <v>26</v>
      </c>
      <c r="R94" s="1">
        <v>27</v>
      </c>
      <c r="S94" s="1">
        <v>28</v>
      </c>
      <c r="T94" s="1">
        <v>29</v>
      </c>
      <c r="U94" s="1">
        <v>30</v>
      </c>
    </row>
    <row r="95" spans="1:21">
      <c r="A95" s="3">
        <f>Test!B97</f>
        <v>15</v>
      </c>
      <c r="B95" s="3">
        <f>Test!C97</f>
        <v>15</v>
      </c>
      <c r="C95" s="3">
        <f>Test!D97</f>
        <v>15</v>
      </c>
      <c r="D95" s="3">
        <f>Test!E97</f>
        <v>15</v>
      </c>
      <c r="E95" s="3">
        <f>Test!F97</f>
        <v>15</v>
      </c>
      <c r="F95" s="3">
        <f>Test!G97</f>
        <v>18</v>
      </c>
      <c r="G95" s="3">
        <f>Test!H97</f>
        <v>18</v>
      </c>
      <c r="H95" s="3">
        <f>Test!I97</f>
        <v>18</v>
      </c>
      <c r="I95" s="3">
        <f>Test!J97</f>
        <v>18</v>
      </c>
      <c r="J95" s="3">
        <f>Test!K97</f>
        <v>37</v>
      </c>
      <c r="L95" s="10">
        <f>(A88-A90)/(A88-A106)</f>
        <v>0.11764705882352941</v>
      </c>
      <c r="M95" s="10">
        <f>(B88-B90)/(B88-B107)</f>
        <v>0.1111111111111111</v>
      </c>
      <c r="N95" s="10">
        <f>(C88-C90)/(C88-C108)</f>
        <v>0.10526315789473684</v>
      </c>
      <c r="O95" s="10">
        <f>(D88-D90)/(D88-D109)</f>
        <v>0.1</v>
      </c>
      <c r="P95" s="10">
        <f>(E88-E90)/(E88-E110)</f>
        <v>0.1</v>
      </c>
      <c r="Q95" s="10">
        <f>(F88-F90)/(F88-F111)</f>
        <v>0.08</v>
      </c>
      <c r="R95" s="10">
        <f>(G88-G90)/(G88-G112)</f>
        <v>0.41463414634146339</v>
      </c>
      <c r="S95" s="10">
        <f>(H88-H90)/(H88-H113)</f>
        <v>0.16666666666666666</v>
      </c>
      <c r="T95" s="10">
        <f>(I88-I90)/(I88-I114)</f>
        <v>0.1875</v>
      </c>
      <c r="U95" s="10">
        <f>(J88-J90)/(J88-J115)</f>
        <v>0.35555555555555557</v>
      </c>
    </row>
    <row r="96" spans="1:21">
      <c r="A96" s="3">
        <f>Test!B98</f>
        <v>15</v>
      </c>
      <c r="B96" s="3">
        <f>Test!C98</f>
        <v>15</v>
      </c>
      <c r="C96" s="3">
        <f>Test!D98</f>
        <v>15</v>
      </c>
      <c r="D96" s="3">
        <f>Test!E98</f>
        <v>15</v>
      </c>
      <c r="E96" s="3">
        <f>Test!F98</f>
        <v>15</v>
      </c>
      <c r="F96" s="3">
        <f>Test!G98</f>
        <v>17</v>
      </c>
      <c r="G96" s="3">
        <f>Test!H98</f>
        <v>17</v>
      </c>
      <c r="H96" s="3">
        <f>Test!I98</f>
        <v>17</v>
      </c>
      <c r="I96" s="3">
        <f>Test!J98</f>
        <v>17</v>
      </c>
      <c r="J96" s="3">
        <f>Test!K98</f>
        <v>36</v>
      </c>
      <c r="L96" s="10">
        <f>L90</f>
        <v>0.43751922996122383</v>
      </c>
      <c r="M96" s="10">
        <f t="shared" ref="M96:U96" si="4">M90</f>
        <v>0.42660575252725169</v>
      </c>
      <c r="N96" s="10">
        <f t="shared" si="4"/>
        <v>0.41643191691830167</v>
      </c>
      <c r="O96" s="10">
        <f t="shared" si="4"/>
        <v>0.4069185785935393</v>
      </c>
      <c r="P96" s="10">
        <f t="shared" si="4"/>
        <v>0.39799791628630216</v>
      </c>
      <c r="Q96" s="10">
        <f t="shared" si="4"/>
        <v>0.38961143523893815</v>
      </c>
      <c r="R96" s="10">
        <f t="shared" si="4"/>
        <v>0.38170838402611174</v>
      </c>
      <c r="S96" s="10">
        <f t="shared" si="4"/>
        <v>0.37424448748321038</v>
      </c>
      <c r="T96" s="10">
        <f t="shared" si="4"/>
        <v>0.36718092382527046</v>
      </c>
      <c r="U96" s="10">
        <f t="shared" si="4"/>
        <v>0.36048349227005971</v>
      </c>
    </row>
    <row r="97" spans="1:21">
      <c r="A97" s="3">
        <f>Test!B99</f>
        <v>14</v>
      </c>
      <c r="B97" s="3">
        <f>Test!C99</f>
        <v>14</v>
      </c>
      <c r="C97" s="3">
        <f>Test!D99</f>
        <v>14</v>
      </c>
      <c r="D97" s="3">
        <f>Test!E99</f>
        <v>14</v>
      </c>
      <c r="E97" s="3">
        <f>Test!F99</f>
        <v>14</v>
      </c>
      <c r="F97" s="3">
        <f>Test!G99</f>
        <v>16</v>
      </c>
      <c r="G97" s="3">
        <f>Test!H99</f>
        <v>16</v>
      </c>
      <c r="H97" s="3">
        <f>Test!I99</f>
        <v>16</v>
      </c>
      <c r="I97" s="3">
        <f>Test!J99</f>
        <v>16</v>
      </c>
      <c r="J97" s="3">
        <f>Test!K99</f>
        <v>35</v>
      </c>
      <c r="L97" s="10" t="str">
        <f>IF(L95&lt;L96,"NON","OUI")</f>
        <v>NON</v>
      </c>
      <c r="M97" s="10" t="str">
        <f t="shared" ref="M97:U97" si="5">IF(M95&lt;M96,"NON","OUI")</f>
        <v>NON</v>
      </c>
      <c r="N97" s="10" t="str">
        <f t="shared" si="5"/>
        <v>NON</v>
      </c>
      <c r="O97" s="10" t="str">
        <f t="shared" si="5"/>
        <v>NON</v>
      </c>
      <c r="P97" s="10" t="str">
        <f t="shared" si="5"/>
        <v>NON</v>
      </c>
      <c r="Q97" s="10" t="str">
        <f t="shared" si="5"/>
        <v>NON</v>
      </c>
      <c r="R97" s="10" t="str">
        <f t="shared" si="5"/>
        <v>OUI</v>
      </c>
      <c r="S97" s="10" t="str">
        <f t="shared" si="5"/>
        <v>NON</v>
      </c>
      <c r="T97" s="10" t="str">
        <f t="shared" si="5"/>
        <v>NON</v>
      </c>
      <c r="U97" s="10" t="str">
        <f t="shared" si="5"/>
        <v>NON</v>
      </c>
    </row>
    <row r="98" spans="1:21">
      <c r="A98" s="3">
        <f>Test!B100</f>
        <v>13</v>
      </c>
      <c r="B98" s="3">
        <f>Test!C100</f>
        <v>13</v>
      </c>
      <c r="C98" s="3">
        <f>Test!D100</f>
        <v>13</v>
      </c>
      <c r="D98" s="3">
        <f>Test!E100</f>
        <v>13</v>
      </c>
      <c r="E98" s="3">
        <f>Test!F100</f>
        <v>13</v>
      </c>
      <c r="F98" s="3">
        <f>Test!G100</f>
        <v>16</v>
      </c>
      <c r="G98" s="3">
        <f>Test!H100</f>
        <v>16</v>
      </c>
      <c r="H98" s="3">
        <f>Test!I100</f>
        <v>16</v>
      </c>
      <c r="I98" s="3">
        <f>Test!J100</f>
        <v>16</v>
      </c>
      <c r="J98" s="3">
        <f>Test!K100</f>
        <v>34</v>
      </c>
    </row>
    <row r="99" spans="1:21">
      <c r="A99" s="3">
        <f>Test!B101</f>
        <v>12</v>
      </c>
      <c r="B99" s="3">
        <f>Test!C101</f>
        <v>12</v>
      </c>
      <c r="C99" s="3">
        <f>Test!D101</f>
        <v>12</v>
      </c>
      <c r="D99" s="3">
        <f>Test!E101</f>
        <v>12</v>
      </c>
      <c r="E99" s="3">
        <f>Test!F101</f>
        <v>12</v>
      </c>
      <c r="F99" s="3">
        <f>Test!G101</f>
        <v>15</v>
      </c>
      <c r="G99" s="3">
        <f>Test!H101</f>
        <v>15</v>
      </c>
      <c r="H99" s="3">
        <f>Test!I101</f>
        <v>15</v>
      </c>
      <c r="I99" s="3">
        <f>Test!J101</f>
        <v>15</v>
      </c>
      <c r="J99" s="3">
        <f>Test!K101</f>
        <v>33</v>
      </c>
    </row>
    <row r="100" spans="1:21">
      <c r="A100" s="3">
        <f>Test!B102</f>
        <v>11</v>
      </c>
      <c r="B100" s="3">
        <f>Test!C102</f>
        <v>11</v>
      </c>
      <c r="C100" s="3">
        <f>Test!D102</f>
        <v>11</v>
      </c>
      <c r="D100" s="3">
        <f>Test!E102</f>
        <v>11</v>
      </c>
      <c r="E100" s="3">
        <f>Test!F102</f>
        <v>11</v>
      </c>
      <c r="F100" s="3">
        <f>Test!G102</f>
        <v>15</v>
      </c>
      <c r="G100" s="3">
        <f>Test!H102</f>
        <v>14</v>
      </c>
      <c r="H100" s="3">
        <f>Test!I102</f>
        <v>15</v>
      </c>
      <c r="I100" s="3">
        <f>Test!J102</f>
        <v>15</v>
      </c>
      <c r="J100" s="3">
        <f>Test!K102</f>
        <v>33</v>
      </c>
    </row>
    <row r="101" spans="1:21">
      <c r="A101" s="3">
        <f>Test!B103</f>
        <v>10</v>
      </c>
      <c r="B101" s="3">
        <f>Test!C103</f>
        <v>10</v>
      </c>
      <c r="C101" s="3">
        <f>Test!D103</f>
        <v>10</v>
      </c>
      <c r="D101" s="3">
        <f>Test!E103</f>
        <v>10</v>
      </c>
      <c r="E101" s="3">
        <f>Test!F103</f>
        <v>10</v>
      </c>
      <c r="F101" s="3">
        <f>Test!G103</f>
        <v>14</v>
      </c>
      <c r="G101" s="3">
        <f>Test!H103</f>
        <v>14</v>
      </c>
      <c r="H101" s="3">
        <f>Test!I103</f>
        <v>14</v>
      </c>
      <c r="I101" s="3">
        <f>Test!J103</f>
        <v>14</v>
      </c>
      <c r="J101" s="3">
        <f>Test!K103</f>
        <v>33</v>
      </c>
    </row>
    <row r="102" spans="1:21">
      <c r="A102" s="3">
        <f>Test!B104</f>
        <v>9</v>
      </c>
      <c r="B102" s="3">
        <f>Test!C104</f>
        <v>9</v>
      </c>
      <c r="C102" s="3">
        <f>Test!D104</f>
        <v>9</v>
      </c>
      <c r="D102" s="3">
        <f>Test!E104</f>
        <v>9</v>
      </c>
      <c r="E102" s="3">
        <f>Test!F104</f>
        <v>9</v>
      </c>
      <c r="F102" s="3">
        <f>Test!G104</f>
        <v>13</v>
      </c>
      <c r="G102" s="3">
        <f>Test!H104</f>
        <v>13</v>
      </c>
      <c r="H102" s="3">
        <f>Test!I104</f>
        <v>13</v>
      </c>
      <c r="I102" s="3">
        <f>Test!J104</f>
        <v>13</v>
      </c>
      <c r="J102" s="3">
        <f>Test!K104</f>
        <v>32</v>
      </c>
    </row>
    <row r="103" spans="1:21">
      <c r="A103" s="3">
        <f>Test!B105</f>
        <v>8</v>
      </c>
      <c r="B103" s="3">
        <f>Test!C105</f>
        <v>8</v>
      </c>
      <c r="C103" s="3">
        <f>Test!D105</f>
        <v>8</v>
      </c>
      <c r="D103" s="3">
        <f>Test!E105</f>
        <v>8</v>
      </c>
      <c r="E103" s="3">
        <f>Test!F105</f>
        <v>8</v>
      </c>
      <c r="F103" s="3">
        <f>Test!G105</f>
        <v>12</v>
      </c>
      <c r="G103" s="3">
        <f>Test!H105</f>
        <v>12</v>
      </c>
      <c r="H103" s="3">
        <f>Test!I105</f>
        <v>12</v>
      </c>
      <c r="I103" s="3">
        <f>Test!J105</f>
        <v>12</v>
      </c>
      <c r="J103" s="3">
        <f>Test!K105</f>
        <v>31</v>
      </c>
    </row>
    <row r="104" spans="1:21">
      <c r="A104" s="3">
        <f>Test!B106</f>
        <v>7</v>
      </c>
      <c r="B104" s="3">
        <f>Test!C106</f>
        <v>7</v>
      </c>
      <c r="C104" s="3">
        <f>Test!D106</f>
        <v>7</v>
      </c>
      <c r="D104" s="3">
        <f>Test!E106</f>
        <v>7</v>
      </c>
      <c r="E104" s="3">
        <f>Test!F106</f>
        <v>7</v>
      </c>
      <c r="F104" s="3">
        <f>Test!G106</f>
        <v>12</v>
      </c>
      <c r="G104" s="3">
        <f>Test!H106</f>
        <v>12</v>
      </c>
      <c r="H104" s="3">
        <f>Test!I106</f>
        <v>12</v>
      </c>
      <c r="I104" s="3">
        <f>Test!J106</f>
        <v>12</v>
      </c>
      <c r="J104" s="3">
        <f>Test!K106</f>
        <v>30</v>
      </c>
    </row>
    <row r="105" spans="1:21">
      <c r="A105" s="3">
        <f>Test!B107</f>
        <v>6</v>
      </c>
      <c r="B105" s="3">
        <f>Test!C107</f>
        <v>6</v>
      </c>
      <c r="C105" s="3">
        <f>Test!D107</f>
        <v>6</v>
      </c>
      <c r="D105" s="3">
        <f>Test!E107</f>
        <v>6</v>
      </c>
      <c r="E105" s="3">
        <f>Test!F107</f>
        <v>6</v>
      </c>
      <c r="F105" s="3">
        <f>Test!G107</f>
        <v>11</v>
      </c>
      <c r="G105" s="3">
        <f>Test!H107</f>
        <v>11</v>
      </c>
      <c r="H105" s="3">
        <f>Test!I107</f>
        <v>11</v>
      </c>
      <c r="I105" s="3">
        <f>Test!J107</f>
        <v>11</v>
      </c>
      <c r="J105" s="3">
        <f>Test!K107</f>
        <v>30</v>
      </c>
    </row>
    <row r="106" spans="1:21">
      <c r="A106" s="3">
        <f>Test!B108</f>
        <v>5</v>
      </c>
      <c r="B106" s="3">
        <f>Test!C108</f>
        <v>5</v>
      </c>
      <c r="C106" s="3">
        <f>Test!D108</f>
        <v>5</v>
      </c>
      <c r="D106" s="3">
        <f>Test!E108</f>
        <v>5</v>
      </c>
      <c r="E106" s="3">
        <f>Test!F108</f>
        <v>5</v>
      </c>
      <c r="F106" s="3">
        <f>Test!G108</f>
        <v>10</v>
      </c>
      <c r="G106" s="3">
        <f>Test!H108</f>
        <v>10</v>
      </c>
      <c r="H106" s="3">
        <f>Test!I108</f>
        <v>10</v>
      </c>
      <c r="I106" s="3">
        <f>Test!J108</f>
        <v>10</v>
      </c>
      <c r="J106" s="3">
        <f>Test!K108</f>
        <v>30</v>
      </c>
    </row>
    <row r="107" spans="1:21">
      <c r="A107" s="3">
        <f>Test!B109</f>
        <v>4</v>
      </c>
      <c r="B107" s="3">
        <f>Test!C109</f>
        <v>4</v>
      </c>
      <c r="C107" s="3">
        <f>Test!D109</f>
        <v>4</v>
      </c>
      <c r="D107" s="3">
        <f>Test!E109</f>
        <v>4</v>
      </c>
      <c r="E107" s="3">
        <f>Test!F109</f>
        <v>4</v>
      </c>
      <c r="F107" s="3">
        <f>Test!G109</f>
        <v>9</v>
      </c>
      <c r="G107" s="3">
        <f>Test!H109</f>
        <v>9</v>
      </c>
      <c r="H107" s="3">
        <f>Test!I109</f>
        <v>9</v>
      </c>
      <c r="I107" s="3">
        <f>Test!J109</f>
        <v>9</v>
      </c>
      <c r="J107" s="3">
        <f>Test!K109</f>
        <v>28</v>
      </c>
    </row>
    <row r="108" spans="1:21">
      <c r="A108" s="3">
        <f>Test!B110</f>
        <v>3</v>
      </c>
      <c r="B108" s="3">
        <f>Test!C110</f>
        <v>3</v>
      </c>
      <c r="C108" s="3">
        <f>Test!D110</f>
        <v>3</v>
      </c>
      <c r="D108" s="3">
        <f>Test!E110</f>
        <v>3</v>
      </c>
      <c r="E108" s="3">
        <f>Test!F110</f>
        <v>3</v>
      </c>
      <c r="F108" s="3">
        <f>Test!G110</f>
        <v>8</v>
      </c>
      <c r="G108" s="3">
        <f>Test!H110</f>
        <v>8</v>
      </c>
      <c r="H108" s="3">
        <f>Test!I110</f>
        <v>8</v>
      </c>
      <c r="I108" s="3">
        <f>Test!J110</f>
        <v>8</v>
      </c>
      <c r="J108" s="3">
        <f>Test!K110</f>
        <v>28</v>
      </c>
    </row>
    <row r="109" spans="1:21">
      <c r="A109" s="3"/>
      <c r="B109" s="3">
        <f>Test!C111</f>
        <v>1</v>
      </c>
      <c r="C109" s="3">
        <f>Test!D111</f>
        <v>2</v>
      </c>
      <c r="D109" s="3">
        <f>Test!E111</f>
        <v>2</v>
      </c>
      <c r="E109" s="3">
        <f>Test!F111</f>
        <v>3</v>
      </c>
      <c r="F109" s="3">
        <f>Test!G111</f>
        <v>7</v>
      </c>
      <c r="G109" s="3">
        <f>Test!H111</f>
        <v>7</v>
      </c>
      <c r="H109" s="3">
        <f>Test!I111</f>
        <v>7</v>
      </c>
      <c r="I109" s="3">
        <f>Test!J111</f>
        <v>7</v>
      </c>
      <c r="J109" s="3">
        <f>Test!K111</f>
        <v>28</v>
      </c>
    </row>
    <row r="110" spans="1:21">
      <c r="A110" s="3"/>
      <c r="B110" s="3"/>
      <c r="C110" s="3">
        <f>Test!D112</f>
        <v>1</v>
      </c>
      <c r="D110" s="3">
        <f>Test!E112</f>
        <v>1</v>
      </c>
      <c r="E110" s="3">
        <f>Test!F112</f>
        <v>2</v>
      </c>
      <c r="F110" s="3">
        <f>Test!G112</f>
        <v>6</v>
      </c>
      <c r="G110" s="3">
        <f>Test!H112</f>
        <v>6</v>
      </c>
      <c r="H110" s="3">
        <f>Test!I112</f>
        <v>6</v>
      </c>
      <c r="I110" s="3">
        <f>Test!J112</f>
        <v>6</v>
      </c>
      <c r="J110" s="3">
        <f>Test!K112</f>
        <v>26</v>
      </c>
    </row>
    <row r="111" spans="1:21">
      <c r="A111" s="3"/>
      <c r="B111" s="3"/>
      <c r="C111" s="3"/>
      <c r="D111" s="3">
        <f>Test!E113</f>
        <v>0</v>
      </c>
      <c r="E111" s="3">
        <f>Test!F113</f>
        <v>1</v>
      </c>
      <c r="F111" s="3">
        <f>Test!G113</f>
        <v>5</v>
      </c>
      <c r="G111" s="3">
        <f>Test!H113</f>
        <v>5</v>
      </c>
      <c r="H111" s="3">
        <f>Test!I113</f>
        <v>5</v>
      </c>
      <c r="I111" s="3">
        <f>Test!J113</f>
        <v>5</v>
      </c>
      <c r="J111" s="3">
        <f>Test!K113</f>
        <v>25</v>
      </c>
    </row>
    <row r="112" spans="1:21">
      <c r="A112" s="3"/>
      <c r="B112" s="3"/>
      <c r="C112" s="3"/>
      <c r="D112" s="3"/>
      <c r="E112" s="3">
        <f>Test!F114</f>
        <v>0</v>
      </c>
      <c r="F112" s="3">
        <f>Test!G114</f>
        <v>4</v>
      </c>
      <c r="G112" s="3">
        <f>Test!H114</f>
        <v>4</v>
      </c>
      <c r="H112" s="3">
        <f>Test!I114</f>
        <v>4</v>
      </c>
      <c r="I112" s="3">
        <f>Test!J114</f>
        <v>4</v>
      </c>
      <c r="J112" s="3">
        <f>Test!K114</f>
        <v>25</v>
      </c>
    </row>
    <row r="113" spans="1:10">
      <c r="A113" s="3"/>
      <c r="B113" s="3"/>
      <c r="C113" s="3"/>
      <c r="D113" s="3"/>
      <c r="E113" s="3"/>
      <c r="F113" s="3">
        <f>Test!G115</f>
        <v>2</v>
      </c>
      <c r="G113" s="3">
        <f>Test!H115</f>
        <v>3</v>
      </c>
      <c r="H113" s="3">
        <f>Test!I115</f>
        <v>3</v>
      </c>
      <c r="I113" s="3">
        <f>Test!J115</f>
        <v>3</v>
      </c>
      <c r="J113" s="3">
        <f>Test!K115</f>
        <v>23</v>
      </c>
    </row>
    <row r="114" spans="1:10">
      <c r="A114" s="3"/>
      <c r="B114" s="3"/>
      <c r="C114" s="3"/>
      <c r="D114" s="3"/>
      <c r="E114" s="3"/>
      <c r="F114" s="3"/>
      <c r="G114" s="3">
        <f>Test!H116</f>
        <v>-2</v>
      </c>
      <c r="H114" s="3">
        <f>Test!I116</f>
        <v>2</v>
      </c>
      <c r="I114" s="3">
        <f>Test!J116</f>
        <v>2</v>
      </c>
      <c r="J114" s="3">
        <f>Test!K116</f>
        <v>22</v>
      </c>
    </row>
    <row r="115" spans="1:10">
      <c r="A115" s="3"/>
      <c r="B115" s="3"/>
      <c r="C115" s="3"/>
      <c r="D115" s="3"/>
      <c r="E115" s="3"/>
      <c r="F115" s="3"/>
      <c r="G115" s="3"/>
      <c r="H115" s="3">
        <f>Test!I117</f>
        <v>0</v>
      </c>
      <c r="I115" s="3">
        <f>Test!J117</f>
        <v>1</v>
      </c>
      <c r="J115" s="3">
        <f>Test!K117</f>
        <v>16</v>
      </c>
    </row>
    <row r="116" spans="1:10">
      <c r="A116" s="3"/>
      <c r="B116" s="3"/>
      <c r="C116" s="3"/>
      <c r="D116" s="3"/>
      <c r="E116" s="3"/>
      <c r="F116" s="3"/>
      <c r="G116" s="3"/>
      <c r="H116" s="3"/>
      <c r="I116" s="3">
        <f>Test!J118</f>
        <v>0</v>
      </c>
      <c r="J116" s="3">
        <f>Test!K118</f>
        <v>15</v>
      </c>
    </row>
    <row r="117" spans="1:10">
      <c r="A117" s="3"/>
      <c r="B117" s="3"/>
      <c r="C117" s="3"/>
      <c r="D117" s="3"/>
      <c r="E117" s="3"/>
      <c r="F117" s="3"/>
      <c r="G117" s="3"/>
      <c r="H117" s="3"/>
      <c r="I117" s="3"/>
      <c r="J117" s="3">
        <f>Test!K119</f>
        <v>13</v>
      </c>
    </row>
    <row r="118" spans="1:10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>
      <c r="A121" s="3"/>
      <c r="B121" s="3"/>
      <c r="C121" s="3"/>
      <c r="D121" s="3"/>
      <c r="E121" s="3"/>
      <c r="F121" s="3"/>
      <c r="G121" s="3"/>
      <c r="H121" s="3"/>
      <c r="I121" s="3"/>
      <c r="J121" s="3"/>
    </row>
  </sheetData>
  <sheetProtection sheet="1" objects="1" scenarios="1"/>
  <phoneticPr fontId="2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2:H48"/>
  <sheetViews>
    <sheetView zoomScale="115" workbookViewId="0">
      <selection activeCell="A24" sqref="A24"/>
    </sheetView>
  </sheetViews>
  <sheetFormatPr baseColWidth="10" defaultRowHeight="12.75"/>
  <cols>
    <col min="1" max="4" width="11.42578125" style="1" customWidth="1"/>
  </cols>
  <sheetData>
    <row r="2" spans="1:4">
      <c r="A2" s="1" t="s">
        <v>0</v>
      </c>
    </row>
    <row r="3" spans="1:4" ht="15">
      <c r="A3" s="9" t="s">
        <v>6</v>
      </c>
      <c r="B3" s="7">
        <v>0.1</v>
      </c>
      <c r="C3" s="7">
        <v>0.05</v>
      </c>
      <c r="D3" s="7">
        <v>0.01</v>
      </c>
    </row>
    <row r="4" spans="1:4" ht="14.25">
      <c r="A4" s="8">
        <v>3</v>
      </c>
      <c r="B4" s="8">
        <v>0.88600000000000001</v>
      </c>
      <c r="C4" s="8">
        <v>0.94099999999999995</v>
      </c>
      <c r="D4" s="8">
        <v>0.98799999999999999</v>
      </c>
    </row>
    <row r="5" spans="1:4" ht="14.25">
      <c r="A5" s="8">
        <v>4</v>
      </c>
      <c r="B5" s="8">
        <v>0.67900000000000005</v>
      </c>
      <c r="C5" s="8">
        <v>0.76500000000000001</v>
      </c>
      <c r="D5" s="8">
        <v>0.88900000000000001</v>
      </c>
    </row>
    <row r="6" spans="1:4" ht="14.25">
      <c r="A6" s="8">
        <v>5</v>
      </c>
      <c r="B6" s="8">
        <v>0.55700000000000005</v>
      </c>
      <c r="C6" s="8">
        <v>0.64200000000000002</v>
      </c>
      <c r="D6" s="8">
        <v>0.78</v>
      </c>
    </row>
    <row r="7" spans="1:4" ht="14.25">
      <c r="A7" s="8">
        <v>6</v>
      </c>
      <c r="B7" s="8">
        <v>0.48199999999999998</v>
      </c>
      <c r="C7" s="8">
        <v>0.56000000000000005</v>
      </c>
      <c r="D7" s="8">
        <v>0.69799999999999995</v>
      </c>
    </row>
    <row r="8" spans="1:4" ht="14.25">
      <c r="A8" s="8">
        <v>7</v>
      </c>
      <c r="B8" s="8">
        <v>0.434</v>
      </c>
      <c r="C8" s="8">
        <v>0.50700000000000001</v>
      </c>
      <c r="D8" s="8">
        <v>0.63700000000000001</v>
      </c>
    </row>
    <row r="11" spans="1:4">
      <c r="A11" s="1" t="s">
        <v>7</v>
      </c>
    </row>
    <row r="12" spans="1:4" ht="15">
      <c r="A12" s="4" t="s">
        <v>6</v>
      </c>
      <c r="B12" s="5">
        <v>0.1</v>
      </c>
      <c r="C12" s="5">
        <v>0.05</v>
      </c>
      <c r="D12" s="5">
        <v>0.01</v>
      </c>
    </row>
    <row r="13" spans="1:4" ht="14.25">
      <c r="A13" s="6">
        <v>8</v>
      </c>
      <c r="B13" s="6">
        <v>0.47899999999999998</v>
      </c>
      <c r="C13" s="6">
        <v>0.55400000000000005</v>
      </c>
      <c r="D13" s="6">
        <v>0.68300000000000005</v>
      </c>
    </row>
    <row r="14" spans="1:4" ht="14.25">
      <c r="A14" s="6">
        <v>9</v>
      </c>
      <c r="B14" s="6">
        <v>0.441</v>
      </c>
      <c r="C14" s="6">
        <v>0.51200000000000001</v>
      </c>
      <c r="D14" s="6">
        <v>0.63500000000000001</v>
      </c>
    </row>
    <row r="15" spans="1:4" ht="14.25">
      <c r="A15" s="6">
        <v>10</v>
      </c>
      <c r="B15" s="6">
        <v>0.40899999999999997</v>
      </c>
      <c r="C15" s="6">
        <v>0.47699999999999998</v>
      </c>
      <c r="D15" s="6">
        <v>0.59699999999999998</v>
      </c>
    </row>
    <row r="18" spans="1:8">
      <c r="A18" s="1" t="s">
        <v>8</v>
      </c>
    </row>
    <row r="19" spans="1:8" ht="15">
      <c r="A19" s="4" t="s">
        <v>6</v>
      </c>
      <c r="B19" s="5">
        <v>0.1</v>
      </c>
      <c r="C19" s="5">
        <v>0.05</v>
      </c>
      <c r="D19" s="5">
        <v>0.01</v>
      </c>
    </row>
    <row r="20" spans="1:8" ht="14.25">
      <c r="A20" s="6">
        <v>11</v>
      </c>
      <c r="B20" s="6">
        <v>0.51700000000000002</v>
      </c>
      <c r="C20" s="6">
        <v>0.57599999999999996</v>
      </c>
      <c r="D20" s="6">
        <v>0.67900000000000005</v>
      </c>
    </row>
    <row r="21" spans="1:8" ht="14.25">
      <c r="A21" s="6">
        <v>12</v>
      </c>
      <c r="B21" s="6">
        <v>0.49</v>
      </c>
      <c r="C21" s="6">
        <v>0.54600000000000004</v>
      </c>
      <c r="D21" s="6">
        <v>0.64200000000000002</v>
      </c>
    </row>
    <row r="22" spans="1:8" ht="14.25">
      <c r="A22" s="6">
        <v>13</v>
      </c>
      <c r="B22" s="6">
        <v>0.46700000000000003</v>
      </c>
      <c r="C22" s="6">
        <v>0.52100000000000002</v>
      </c>
      <c r="D22" s="6">
        <v>0.61499999999999999</v>
      </c>
    </row>
    <row r="25" spans="1:8">
      <c r="A25" s="1" t="s">
        <v>9</v>
      </c>
    </row>
    <row r="26" spans="1:8" ht="15">
      <c r="A26" s="4" t="s">
        <v>6</v>
      </c>
      <c r="B26" s="5">
        <v>0.1</v>
      </c>
      <c r="C26" s="5">
        <v>0.05</v>
      </c>
      <c r="D26" s="5">
        <v>0.01</v>
      </c>
    </row>
    <row r="27" spans="1:8" ht="14.25">
      <c r="A27" s="6">
        <v>14</v>
      </c>
      <c r="B27" s="6">
        <v>0.49199999999999999</v>
      </c>
      <c r="C27" s="6">
        <v>0.54600000000000004</v>
      </c>
      <c r="D27" s="6">
        <v>0.64100000000000001</v>
      </c>
    </row>
    <row r="28" spans="1:8" ht="14.25">
      <c r="A28" s="6">
        <v>15</v>
      </c>
      <c r="B28" s="6">
        <v>0.47199999999999998</v>
      </c>
      <c r="C28" s="6">
        <v>0.52500000000000002</v>
      </c>
      <c r="D28" s="6">
        <v>0.61599999999999999</v>
      </c>
      <c r="G28" s="6">
        <v>14</v>
      </c>
      <c r="H28" s="6">
        <v>0.54600000000000004</v>
      </c>
    </row>
    <row r="29" spans="1:8" ht="14.25">
      <c r="A29" s="6">
        <v>16</v>
      </c>
      <c r="B29" s="6">
        <v>0.45400000000000001</v>
      </c>
      <c r="C29" s="6">
        <v>0.50700000000000001</v>
      </c>
      <c r="D29" s="6">
        <v>0.59499999999999997</v>
      </c>
      <c r="G29" s="6">
        <v>15</v>
      </c>
      <c r="H29" s="6">
        <v>0.52500000000000002</v>
      </c>
    </row>
    <row r="30" spans="1:8" ht="14.25">
      <c r="A30" s="6">
        <v>17</v>
      </c>
      <c r="B30" s="6">
        <v>0.438</v>
      </c>
      <c r="C30" s="6">
        <v>0.49</v>
      </c>
      <c r="D30" s="6">
        <v>0.57699999999999996</v>
      </c>
      <c r="G30" s="6">
        <v>16</v>
      </c>
      <c r="H30" s="6">
        <v>0.50700000000000001</v>
      </c>
    </row>
    <row r="31" spans="1:8" ht="14.25">
      <c r="A31" s="6">
        <v>18</v>
      </c>
      <c r="B31" s="6">
        <v>0.42399999999999999</v>
      </c>
      <c r="C31" s="6">
        <v>0.47499999999999998</v>
      </c>
      <c r="D31" s="6">
        <v>0.56100000000000005</v>
      </c>
      <c r="G31" s="6">
        <v>17</v>
      </c>
      <c r="H31" s="6">
        <v>0.49</v>
      </c>
    </row>
    <row r="32" spans="1:8" ht="14.25">
      <c r="A32" s="6">
        <v>19</v>
      </c>
      <c r="B32" s="6">
        <v>0.41199999999999998</v>
      </c>
      <c r="C32" s="6">
        <v>0.46200000000000002</v>
      </c>
      <c r="D32" s="6">
        <v>0.54700000000000004</v>
      </c>
      <c r="G32" s="6">
        <v>18</v>
      </c>
      <c r="H32" s="6">
        <v>0.47499999999999998</v>
      </c>
    </row>
    <row r="33" spans="1:8" ht="14.25">
      <c r="A33" s="6">
        <v>20</v>
      </c>
      <c r="B33" s="6">
        <v>0.40100000000000002</v>
      </c>
      <c r="C33" s="6">
        <v>0.45</v>
      </c>
      <c r="D33" s="6">
        <v>0.53500000000000003</v>
      </c>
      <c r="G33" s="6">
        <v>19</v>
      </c>
      <c r="H33" s="6">
        <v>0.46200000000000002</v>
      </c>
    </row>
    <row r="34" spans="1:8" ht="14.25">
      <c r="G34" s="6">
        <v>20</v>
      </c>
      <c r="H34" s="6">
        <v>0.45</v>
      </c>
    </row>
    <row r="35" spans="1:8" ht="14.25">
      <c r="G35" s="6">
        <v>21</v>
      </c>
      <c r="H35">
        <v>0.43751922996122383</v>
      </c>
    </row>
    <row r="36" spans="1:8" ht="14.25">
      <c r="G36" s="6">
        <v>22</v>
      </c>
      <c r="H36">
        <v>0.42660575252725169</v>
      </c>
    </row>
    <row r="37" spans="1:8" ht="14.25">
      <c r="A37" s="1" t="s">
        <v>38</v>
      </c>
      <c r="G37" s="6">
        <v>23</v>
      </c>
      <c r="H37">
        <v>0.41643191691830167</v>
      </c>
    </row>
    <row r="38" spans="1:8" ht="15">
      <c r="A38" s="17" t="s">
        <v>6</v>
      </c>
      <c r="C38" s="5">
        <v>0.05</v>
      </c>
      <c r="G38" s="6">
        <v>24</v>
      </c>
      <c r="H38">
        <v>0.4069185785935393</v>
      </c>
    </row>
    <row r="39" spans="1:8" ht="14.25">
      <c r="A39" s="1">
        <v>21</v>
      </c>
      <c r="B39" s="1" t="s">
        <v>49</v>
      </c>
      <c r="C39" s="10">
        <f>2.2854*(A39^-0.543)</f>
        <v>0.43751922996122383</v>
      </c>
      <c r="G39" s="6">
        <v>25</v>
      </c>
      <c r="H39">
        <v>0.39799791628630216</v>
      </c>
    </row>
    <row r="40" spans="1:8" ht="14.25">
      <c r="A40" s="1">
        <v>22</v>
      </c>
      <c r="B40" s="1" t="s">
        <v>49</v>
      </c>
      <c r="C40" s="10">
        <f t="shared" ref="C40:C48" si="0">2.2854*(A40^-0.543)</f>
        <v>0.42660575252725169</v>
      </c>
      <c r="G40" s="6">
        <v>26</v>
      </c>
      <c r="H40">
        <v>0.38961143523893815</v>
      </c>
    </row>
    <row r="41" spans="1:8" ht="14.25">
      <c r="A41" s="1">
        <v>23</v>
      </c>
      <c r="B41" s="1" t="s">
        <v>49</v>
      </c>
      <c r="C41" s="10">
        <f t="shared" si="0"/>
        <v>0.41643191691830167</v>
      </c>
      <c r="G41" s="6">
        <v>27</v>
      </c>
      <c r="H41">
        <v>0.38170838402611174</v>
      </c>
    </row>
    <row r="42" spans="1:8" ht="14.25">
      <c r="A42" s="1">
        <v>24</v>
      </c>
      <c r="B42" s="1" t="s">
        <v>49</v>
      </c>
      <c r="C42" s="10">
        <f t="shared" si="0"/>
        <v>0.4069185785935393</v>
      </c>
      <c r="G42" s="6">
        <v>28</v>
      </c>
      <c r="H42">
        <v>0.37424448748321038</v>
      </c>
    </row>
    <row r="43" spans="1:8" ht="14.25">
      <c r="A43" s="1">
        <v>25</v>
      </c>
      <c r="B43" s="1" t="s">
        <v>49</v>
      </c>
      <c r="C43" s="10">
        <f t="shared" si="0"/>
        <v>0.39799791628630216</v>
      </c>
      <c r="G43" s="6">
        <v>29</v>
      </c>
      <c r="H43">
        <v>0.36718092382527046</v>
      </c>
    </row>
    <row r="44" spans="1:8" ht="14.25">
      <c r="A44" s="1">
        <v>26</v>
      </c>
      <c r="B44" s="1" t="s">
        <v>49</v>
      </c>
      <c r="C44" s="10">
        <f t="shared" si="0"/>
        <v>0.38961143523893815</v>
      </c>
      <c r="G44" s="6">
        <v>30</v>
      </c>
      <c r="H44">
        <v>0.36048349227005971</v>
      </c>
    </row>
    <row r="45" spans="1:8">
      <c r="A45" s="1">
        <v>27</v>
      </c>
      <c r="B45" s="1" t="s">
        <v>49</v>
      </c>
      <c r="C45" s="10">
        <f t="shared" si="0"/>
        <v>0.38170838402611174</v>
      </c>
    </row>
    <row r="46" spans="1:8">
      <c r="A46" s="1">
        <v>28</v>
      </c>
      <c r="B46" s="1" t="s">
        <v>49</v>
      </c>
      <c r="C46" s="10">
        <f t="shared" si="0"/>
        <v>0.37424448748321038</v>
      </c>
    </row>
    <row r="47" spans="1:8">
      <c r="A47" s="1">
        <v>29</v>
      </c>
      <c r="B47" s="1" t="s">
        <v>49</v>
      </c>
      <c r="C47" s="10">
        <f t="shared" si="0"/>
        <v>0.36718092382527046</v>
      </c>
    </row>
    <row r="48" spans="1:8">
      <c r="A48" s="18">
        <v>30</v>
      </c>
      <c r="B48" s="18" t="s">
        <v>49</v>
      </c>
      <c r="C48" s="19">
        <f t="shared" si="0"/>
        <v>0.36048349227005971</v>
      </c>
    </row>
  </sheetData>
  <sheetProtection sheet="1" objects="1" scenarios="1"/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</vt:lpstr>
      <vt:lpstr>Test</vt:lpstr>
      <vt:lpstr>Méthode avec R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cp:lastPrinted>2008-01-18T14:05:19Z</cp:lastPrinted>
  <dcterms:created xsi:type="dcterms:W3CDTF">2008-01-17T20:04:29Z</dcterms:created>
  <dcterms:modified xsi:type="dcterms:W3CDTF">2024-06-06T10:05:48Z</dcterms:modified>
</cp:coreProperties>
</file>