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0" yWindow="96" windowWidth="9372" windowHeight="4968"/>
  </bookViews>
  <sheets>
    <sheet name="Notice" sheetId="4" r:id="rId1"/>
    <sheet name="Bartlett" sheetId="2" r:id="rId2"/>
    <sheet name="Test de Bartlett avec R" sheetId="3" r:id="rId3"/>
  </sheets>
  <calcPr calcId="125725"/>
</workbook>
</file>

<file path=xl/calcChain.xml><?xml version="1.0" encoding="utf-8"?>
<calcChain xmlns="http://schemas.openxmlformats.org/spreadsheetml/2006/main">
  <c r="C22" i="2"/>
  <c r="C23" s="1"/>
  <c r="G18" s="1"/>
  <c r="G25"/>
  <c r="G26"/>
  <c r="G27"/>
  <c r="B6"/>
  <c r="C6" s="1"/>
  <c r="B7" s="1"/>
  <c r="D25"/>
  <c r="D26"/>
  <c r="D27"/>
  <c r="G74"/>
  <c r="F74"/>
  <c r="E74"/>
  <c r="D74"/>
  <c r="G73"/>
  <c r="F73"/>
  <c r="E73"/>
  <c r="D73"/>
  <c r="G72"/>
  <c r="F72"/>
  <c r="E72"/>
  <c r="D72"/>
  <c r="G71"/>
  <c r="F71"/>
  <c r="E71"/>
  <c r="D71"/>
  <c r="G70"/>
  <c r="F70"/>
  <c r="E70"/>
  <c r="D70"/>
  <c r="G69"/>
  <c r="F69"/>
  <c r="E69"/>
  <c r="D69"/>
  <c r="G68"/>
  <c r="F68"/>
  <c r="E68"/>
  <c r="D68"/>
  <c r="G67"/>
  <c r="F67"/>
  <c r="E67"/>
  <c r="D67"/>
  <c r="G66"/>
  <c r="F66"/>
  <c r="E66"/>
  <c r="D66"/>
  <c r="G65"/>
  <c r="F65"/>
  <c r="E65"/>
  <c r="D65"/>
  <c r="G64"/>
  <c r="F64"/>
  <c r="E64"/>
  <c r="D64"/>
  <c r="G63"/>
  <c r="F63"/>
  <c r="E63"/>
  <c r="D63"/>
  <c r="G62"/>
  <c r="F62"/>
  <c r="E62"/>
  <c r="D62"/>
  <c r="G61"/>
  <c r="F61"/>
  <c r="E61"/>
  <c r="D61"/>
  <c r="G60"/>
  <c r="F60"/>
  <c r="E60"/>
  <c r="D60"/>
  <c r="G59"/>
  <c r="F59"/>
  <c r="E59"/>
  <c r="D59"/>
  <c r="G58"/>
  <c r="F58"/>
  <c r="E58"/>
  <c r="D58"/>
  <c r="G57"/>
  <c r="F57"/>
  <c r="E57"/>
  <c r="D57"/>
  <c r="G56"/>
  <c r="F56"/>
  <c r="E56"/>
  <c r="D56"/>
  <c r="G55"/>
  <c r="F55"/>
  <c r="E55"/>
  <c r="D55"/>
  <c r="G54"/>
  <c r="F54"/>
  <c r="E54"/>
  <c r="D54"/>
  <c r="G53"/>
  <c r="F53"/>
  <c r="E53"/>
  <c r="D53"/>
  <c r="G52"/>
  <c r="F52"/>
  <c r="E52"/>
  <c r="D52"/>
  <c r="G51"/>
  <c r="F51"/>
  <c r="E51"/>
  <c r="D51"/>
  <c r="G50"/>
  <c r="F50"/>
  <c r="E50"/>
  <c r="D50"/>
  <c r="G49"/>
  <c r="F49"/>
  <c r="E49"/>
  <c r="D49"/>
  <c r="G48"/>
  <c r="F48"/>
  <c r="E48"/>
  <c r="D48"/>
  <c r="G47"/>
  <c r="F47"/>
  <c r="E47"/>
  <c r="D47"/>
  <c r="G46"/>
  <c r="F46"/>
  <c r="E46"/>
  <c r="D46"/>
  <c r="G45"/>
  <c r="F45"/>
  <c r="E45"/>
  <c r="D45"/>
  <c r="G44"/>
  <c r="F44"/>
  <c r="E44"/>
  <c r="D44"/>
  <c r="G43"/>
  <c r="F43"/>
  <c r="E43"/>
  <c r="D43"/>
  <c r="G42"/>
  <c r="F42"/>
  <c r="E42"/>
  <c r="D42"/>
  <c r="G41"/>
  <c r="F41"/>
  <c r="E41"/>
  <c r="D41"/>
  <c r="G40"/>
  <c r="F40"/>
  <c r="E40"/>
  <c r="D40"/>
  <c r="G39"/>
  <c r="F39"/>
  <c r="E39"/>
  <c r="D39"/>
  <c r="G38"/>
  <c r="F38"/>
  <c r="E38"/>
  <c r="D38"/>
  <c r="G37"/>
  <c r="F37"/>
  <c r="E37"/>
  <c r="D37"/>
  <c r="G36"/>
  <c r="F36"/>
  <c r="E36"/>
  <c r="D36"/>
  <c r="G35"/>
  <c r="F35"/>
  <c r="E35"/>
  <c r="D35"/>
  <c r="G34"/>
  <c r="F34"/>
  <c r="E34"/>
  <c r="D34"/>
  <c r="G33"/>
  <c r="F33"/>
  <c r="E33"/>
  <c r="D33"/>
  <c r="G32"/>
  <c r="F32"/>
  <c r="E32"/>
  <c r="D32"/>
  <c r="G31"/>
  <c r="F31"/>
  <c r="E31"/>
  <c r="D31"/>
  <c r="G30"/>
  <c r="F30"/>
  <c r="E30"/>
  <c r="D30"/>
  <c r="G29"/>
  <c r="F29"/>
  <c r="E29"/>
  <c r="D29"/>
  <c r="G28"/>
  <c r="E28"/>
  <c r="F28" s="1"/>
  <c r="D28"/>
  <c r="E27"/>
  <c r="F27" s="1"/>
  <c r="E26"/>
  <c r="F26" s="1"/>
  <c r="E25"/>
  <c r="F25" s="1"/>
  <c r="G6" l="1"/>
  <c r="B8" s="1"/>
  <c r="D6"/>
  <c r="F6"/>
  <c r="B9" l="1"/>
  <c r="E18" s="1"/>
  <c r="E20" s="1"/>
  <c r="C20" s="1"/>
</calcChain>
</file>

<file path=xl/sharedStrings.xml><?xml version="1.0" encoding="utf-8"?>
<sst xmlns="http://schemas.openxmlformats.org/spreadsheetml/2006/main" count="75" uniqueCount="64">
  <si>
    <t>sommes</t>
  </si>
  <si>
    <t>1/L =</t>
  </si>
  <si>
    <t>C =</t>
  </si>
  <si>
    <t>V =</t>
  </si>
  <si>
    <t>L'hétérogénéité des variances</t>
  </si>
  <si>
    <t>nbre de groupes =</t>
  </si>
  <si>
    <t xml:space="preserve">ddl = </t>
  </si>
  <si>
    <t>D</t>
  </si>
  <si>
    <t>E</t>
  </si>
  <si>
    <t>F</t>
  </si>
  <si>
    <t>G</t>
  </si>
  <si>
    <t>Groupes</t>
  </si>
  <si>
    <t>n</t>
  </si>
  <si>
    <t>s²</t>
  </si>
  <si>
    <t>(n-1)s²</t>
  </si>
  <si>
    <t>log(s²)</t>
  </si>
  <si>
    <t>(n-1)*log(s²)</t>
  </si>
  <si>
    <t>1/n-1</t>
  </si>
  <si>
    <t>Test de Bartlett avec le logiciel R</t>
  </si>
  <si>
    <t>groupe</t>
  </si>
  <si>
    <t>mesure</t>
  </si>
  <si>
    <t>A</t>
  </si>
  <si>
    <t>B</t>
  </si>
  <si>
    <t>C</t>
  </si>
  <si>
    <r>
      <t>Exemple</t>
    </r>
    <r>
      <rPr>
        <sz val="10"/>
        <rFont val="Arial"/>
        <family val="2"/>
      </rPr>
      <t xml:space="preserve"> : données nommées "bar"</t>
    </r>
  </si>
  <si>
    <t>ddl =</t>
  </si>
  <si>
    <t>Test de Bartlett</t>
  </si>
  <si>
    <t>1. Généralités</t>
  </si>
  <si>
    <t>Le test de Bartlett sert à comparer des variances d'un point de vue statistique.</t>
  </si>
  <si>
    <t xml:space="preserve">Plus précisément, si le test est significatif il indique que les variances </t>
  </si>
  <si>
    <t>Cet outil permet de tester l'hétérogénéité des variances de plus de deux groupes.</t>
  </si>
  <si>
    <t>Les effectifs des groupes ne sont pas nécessairement égaux.</t>
  </si>
  <si>
    <t>Les groupes doivent provenir de populations normalement distribuées.</t>
  </si>
  <si>
    <t>Pour des groupes de faible effectif, préférer le test de Levene (utilitaire "Test de Levene").</t>
  </si>
  <si>
    <t>2. Utilisation de la feuille "Bartlett"</t>
  </si>
  <si>
    <t>Elle peut traiter jusqu'à 50 groupes.</t>
  </si>
  <si>
    <t>3. Méthode avec le logiciel R</t>
  </si>
  <si>
    <t>La dernière feuille indique la méthode avec R et fournit un exemple.</t>
  </si>
  <si>
    <r>
      <rPr>
        <u/>
        <sz val="10"/>
        <rFont val="Times New Roman"/>
        <family val="1"/>
      </rPr>
      <t>Contact</t>
    </r>
    <r>
      <rPr>
        <sz val="10"/>
        <rFont val="Times New Roman"/>
        <family val="1"/>
      </rPr>
      <t xml:space="preserve"> : info_at_anastats.fr</t>
    </r>
  </si>
  <si>
    <t>Test de Bartlett pour la comparaison de plus de deux variances</t>
  </si>
  <si>
    <t>Cette feuille fournit le test et la probabilité de l'hypothèse nulle d'homogénéité des variances.</t>
  </si>
  <si>
    <t>L'hypothèse nulle est que les variances sont homogènes.</t>
  </si>
  <si>
    <t>sont hétérogènes.</t>
  </si>
  <si>
    <r>
      <t>Placer les effectifs (n) et les variances (s</t>
    </r>
    <r>
      <rPr>
        <vertAlign val="superscript"/>
        <sz val="11"/>
        <rFont val="Times New Roman"/>
        <family val="1"/>
      </rPr>
      <t>2</t>
    </r>
    <r>
      <rPr>
        <sz val="11"/>
        <rFont val="Times New Roman"/>
        <family val="1"/>
      </rPr>
      <t>) des différents groupes dans les cellules jaunes</t>
    </r>
  </si>
  <si>
    <r>
      <t>Présentation des données</t>
    </r>
    <r>
      <rPr>
        <sz val="10"/>
        <rFont val="Arial"/>
        <family val="2"/>
      </rPr>
      <t xml:space="preserve"> : </t>
    </r>
  </si>
  <si>
    <t>données empilées avec un facteur groupes et un vecteur de données numériques.</t>
  </si>
  <si>
    <r>
      <t>Fonction</t>
    </r>
    <r>
      <rPr>
        <sz val="10"/>
        <rFont val="Arial"/>
        <family val="2"/>
      </rPr>
      <t xml:space="preserve"> : bartlett.test {stats}</t>
    </r>
  </si>
  <si>
    <t>Arguments</t>
  </si>
  <si>
    <t xml:space="preserve">x = </t>
  </si>
  <si>
    <t xml:space="preserve">g = </t>
  </si>
  <si>
    <t>un facteur identifiant les groupes.</t>
  </si>
  <si>
    <t>un vecteur de données numériques.</t>
  </si>
  <si>
    <t xml:space="preserve">formula = </t>
  </si>
  <si>
    <t>une formule du type x ~ y</t>
  </si>
  <si>
    <t xml:space="preserve">data = </t>
  </si>
  <si>
    <t>le tableau des données.</t>
  </si>
  <si>
    <t xml:space="preserve">K² de Bartlett = </t>
  </si>
  <si>
    <t>&gt; bartlett.test(mesure~groupe, data=bar)</t>
  </si>
  <si>
    <t>Bartlett test of homogeneity of variances</t>
  </si>
  <si>
    <t>data:  mesure by groupe</t>
  </si>
  <si>
    <t>Bartlett's K-squared = 1.9971, df = 2, p-value = 0.3684</t>
  </si>
  <si>
    <t>N.B. Le test est disponible depuis Rcmdr : Statistiques / Variances / Test de Bartlett</t>
  </si>
  <si>
    <r>
      <t>Dans les cellules jaunes, indiquer pour chaque groupe, son effectif (n) et sa variance (s</t>
    </r>
    <r>
      <rPr>
        <vertAlign val="superscript"/>
        <sz val="11"/>
        <rFont val="Times New Roman"/>
        <family val="1"/>
      </rPr>
      <t>2</t>
    </r>
    <r>
      <rPr>
        <sz val="11"/>
        <rFont val="Times New Roman"/>
        <family val="1"/>
      </rPr>
      <t>).</t>
    </r>
  </si>
  <si>
    <t>Le résultat du test s'affiche au dessus du tableau des données.</t>
  </si>
</sst>
</file>

<file path=xl/styles.xml><?xml version="1.0" encoding="utf-8"?>
<styleSheet xmlns="http://schemas.openxmlformats.org/spreadsheetml/2006/main">
  <numFmts count="3">
    <numFmt numFmtId="176" formatCode="0.0000"/>
    <numFmt numFmtId="177" formatCode="0.000"/>
    <numFmt numFmtId="178" formatCode="0.0"/>
  </numFmts>
  <fonts count="21">
    <font>
      <sz val="10"/>
      <name val="Times New Roman"/>
    </font>
    <font>
      <b/>
      <sz val="10"/>
      <name val="Times New Roman"/>
    </font>
    <font>
      <i/>
      <sz val="10"/>
      <name val="Times New Roman"/>
    </font>
    <font>
      <sz val="10"/>
      <name val="Times New Roman"/>
      <family val="1"/>
    </font>
    <font>
      <b/>
      <sz val="11"/>
      <name val="Times New Roman"/>
      <family val="1"/>
    </font>
    <font>
      <b/>
      <sz val="11"/>
      <color indexed="16"/>
      <name val="Times New Roman"/>
      <family val="1"/>
    </font>
    <font>
      <sz val="8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b/>
      <sz val="10"/>
      <color indexed="18"/>
      <name val="Courier New"/>
      <family val="3"/>
    </font>
    <font>
      <sz val="11"/>
      <name val="Trebuchet MS"/>
      <family val="2"/>
    </font>
    <font>
      <u/>
      <sz val="10"/>
      <name val="Times New Roman"/>
      <family val="1"/>
    </font>
    <font>
      <sz val="11"/>
      <name val="Times New Roman"/>
      <family val="1"/>
    </font>
    <font>
      <vertAlign val="superscript"/>
      <sz val="11"/>
      <name val="Times New Roman"/>
      <family val="1"/>
    </font>
    <font>
      <b/>
      <sz val="11"/>
      <color indexed="16"/>
      <name val="Arial"/>
      <family val="2"/>
    </font>
    <font>
      <b/>
      <i/>
      <sz val="10"/>
      <color theme="0"/>
      <name val="Times New Roman"/>
      <family val="1"/>
    </font>
    <font>
      <i/>
      <sz val="11"/>
      <color theme="0"/>
      <name val="Times New Roman"/>
      <family val="1"/>
    </font>
    <font>
      <i/>
      <sz val="10"/>
      <color theme="0"/>
      <name val="Times New Roman"/>
      <family val="1"/>
    </font>
    <font>
      <b/>
      <sz val="10"/>
      <color theme="5"/>
      <name val="Courier New"/>
      <family val="3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2" fillId="2" borderId="0" xfId="0" applyFont="1" applyFill="1"/>
    <xf numFmtId="0" fontId="0" fillId="2" borderId="0" xfId="0" applyFill="1"/>
    <xf numFmtId="0" fontId="0" fillId="3" borderId="0" xfId="0" applyFill="1"/>
    <xf numFmtId="0" fontId="3" fillId="3" borderId="0" xfId="0" applyFont="1" applyFill="1"/>
    <xf numFmtId="0" fontId="4" fillId="3" borderId="0" xfId="0" applyFont="1" applyFill="1"/>
    <xf numFmtId="0" fontId="14" fillId="3" borderId="0" xfId="0" applyFont="1" applyFill="1"/>
    <xf numFmtId="0" fontId="12" fillId="3" borderId="0" xfId="0" applyFont="1" applyFill="1" applyAlignment="1">
      <alignment horizontal="center"/>
    </xf>
    <xf numFmtId="0" fontId="14" fillId="2" borderId="0" xfId="0" applyFont="1" applyFill="1"/>
    <xf numFmtId="1" fontId="0" fillId="2" borderId="0" xfId="0" applyNumberFormat="1" applyFill="1"/>
    <xf numFmtId="2" fontId="0" fillId="2" borderId="0" xfId="0" applyNumberFormat="1" applyFill="1"/>
    <xf numFmtId="0" fontId="4" fillId="2" borderId="8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4" fillId="2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0" fillId="2" borderId="0" xfId="0" applyFill="1" applyBorder="1"/>
    <xf numFmtId="0" fontId="5" fillId="2" borderId="0" xfId="0" applyFont="1" applyFill="1" applyBorder="1"/>
    <xf numFmtId="0" fontId="5" fillId="5" borderId="10" xfId="0" applyFont="1" applyFill="1" applyBorder="1" applyAlignment="1">
      <alignment horizontal="right" vertical="center"/>
    </xf>
    <xf numFmtId="0" fontId="5" fillId="5" borderId="8" xfId="0" applyFont="1" applyFill="1" applyBorder="1" applyAlignment="1">
      <alignment horizontal="right" vertical="center"/>
    </xf>
    <xf numFmtId="0" fontId="5" fillId="5" borderId="1" xfId="0" applyFont="1" applyFill="1" applyBorder="1"/>
    <xf numFmtId="0" fontId="0" fillId="5" borderId="2" xfId="0" applyFill="1" applyBorder="1"/>
    <xf numFmtId="0" fontId="0" fillId="5" borderId="7" xfId="0" applyFill="1" applyBorder="1"/>
    <xf numFmtId="0" fontId="5" fillId="5" borderId="3" xfId="0" applyFont="1" applyFill="1" applyBorder="1" applyAlignment="1">
      <alignment horizontal="right"/>
    </xf>
    <xf numFmtId="0" fontId="5" fillId="5" borderId="4" xfId="0" applyFont="1" applyFill="1" applyBorder="1" applyAlignment="1">
      <alignment horizontal="right"/>
    </xf>
    <xf numFmtId="177" fontId="16" fillId="5" borderId="9" xfId="0" applyNumberFormat="1" applyFont="1" applyFill="1" applyBorder="1" applyAlignment="1">
      <alignment horizontal="center" vertical="center"/>
    </xf>
    <xf numFmtId="176" fontId="16" fillId="5" borderId="6" xfId="0" applyNumberFormat="1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right"/>
    </xf>
    <xf numFmtId="0" fontId="4" fillId="2" borderId="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7" fillId="2" borderId="0" xfId="0" applyFont="1" applyFill="1" applyBorder="1" applyAlignment="1">
      <alignment horizontal="center"/>
    </xf>
    <xf numFmtId="0" fontId="18" fillId="2" borderId="0" xfId="0" applyFont="1" applyFill="1" applyBorder="1" applyAlignment="1">
      <alignment horizontal="center"/>
    </xf>
    <xf numFmtId="2" fontId="19" fillId="2" borderId="0" xfId="0" applyNumberFormat="1" applyFont="1" applyFill="1" applyBorder="1" applyAlignment="1" applyProtection="1">
      <alignment horizontal="center"/>
    </xf>
    <xf numFmtId="1" fontId="1" fillId="4" borderId="5" xfId="0" applyNumberFormat="1" applyFont="1" applyFill="1" applyBorder="1" applyAlignment="1" applyProtection="1">
      <alignment horizontal="center"/>
      <protection locked="0"/>
    </xf>
    <xf numFmtId="176" fontId="1" fillId="4" borderId="5" xfId="0" applyNumberFormat="1" applyFont="1" applyFill="1" applyBorder="1" applyAlignment="1" applyProtection="1">
      <alignment horizontal="center"/>
      <protection locked="0"/>
    </xf>
    <xf numFmtId="0" fontId="12" fillId="2" borderId="0" xfId="0" applyFont="1" applyFill="1" applyAlignment="1">
      <alignment horizontal="center"/>
    </xf>
    <xf numFmtId="0" fontId="14" fillId="2" borderId="0" xfId="0" applyFont="1" applyFill="1" applyBorder="1" applyAlignment="1">
      <alignment horizontal="right" vertical="center"/>
    </xf>
    <xf numFmtId="0" fontId="14" fillId="2" borderId="0" xfId="0" applyFont="1" applyFill="1" applyBorder="1" applyAlignment="1">
      <alignment horizontal="left" vertical="center"/>
    </xf>
    <xf numFmtId="0" fontId="8" fillId="2" borderId="0" xfId="0" applyFont="1" applyFill="1"/>
    <xf numFmtId="0" fontId="9" fillId="2" borderId="0" xfId="0" applyFont="1" applyFill="1"/>
    <xf numFmtId="0" fontId="10" fillId="2" borderId="5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178" fontId="8" fillId="2" borderId="5" xfId="0" applyNumberFormat="1" applyFont="1" applyFill="1" applyBorder="1" applyAlignment="1">
      <alignment horizontal="center"/>
    </xf>
    <xf numFmtId="0" fontId="11" fillId="2" borderId="0" xfId="0" applyFont="1" applyFill="1"/>
    <xf numFmtId="0" fontId="20" fillId="6" borderId="0" xfId="0" applyFont="1" applyFill="1"/>
    <xf numFmtId="0" fontId="8" fillId="6" borderId="0" xfId="0" applyFont="1" applyFill="1"/>
    <xf numFmtId="0" fontId="11" fillId="6" borderId="0" xfId="0" applyFont="1" applyFill="1"/>
    <xf numFmtId="0" fontId="8" fillId="2" borderId="0" xfId="0" applyFont="1" applyFill="1" applyAlignment="1">
      <alignment horizontal="right"/>
    </xf>
    <xf numFmtId="0" fontId="7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FF"/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image" Target="../media/image3.png"/><Relationship Id="rId1" Type="http://schemas.openxmlformats.org/officeDocument/2006/relationships/hyperlink" Target="http://www.r-project.org/" TargetMode="External"/><Relationship Id="rId5" Type="http://schemas.openxmlformats.org/officeDocument/2006/relationships/image" Target="../media/image2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</xdr:colOff>
      <xdr:row>0</xdr:row>
      <xdr:rowOff>60960</xdr:rowOff>
    </xdr:from>
    <xdr:to>
      <xdr:col>2</xdr:col>
      <xdr:colOff>569979</xdr:colOff>
      <xdr:row>2</xdr:row>
      <xdr:rowOff>91441</xdr:rowOff>
    </xdr:to>
    <xdr:pic>
      <xdr:nvPicPr>
        <xdr:cNvPr id="2" name="Image 1" descr="AnaStats_base-line moyen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1440" y="60960"/>
          <a:ext cx="1438659" cy="381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68580</xdr:rowOff>
    </xdr:from>
    <xdr:to>
      <xdr:col>1</xdr:col>
      <xdr:colOff>189204</xdr:colOff>
      <xdr:row>1</xdr:row>
      <xdr:rowOff>87616</xdr:rowOff>
    </xdr:to>
    <xdr:pic>
      <xdr:nvPicPr>
        <xdr:cNvPr id="4" name="Image 3" descr="A1 grand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960" y="68580"/>
          <a:ext cx="920724" cy="186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685800</xdr:colOff>
      <xdr:row>0</xdr:row>
      <xdr:rowOff>45720</xdr:rowOff>
    </xdr:from>
    <xdr:to>
      <xdr:col>7</xdr:col>
      <xdr:colOff>266700</xdr:colOff>
      <xdr:row>0</xdr:row>
      <xdr:rowOff>296585</xdr:rowOff>
    </xdr:to>
    <xdr:pic>
      <xdr:nvPicPr>
        <xdr:cNvPr id="3073" name="Picture 1" descr="Logo-R_transparent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998720" y="45720"/>
          <a:ext cx="373380" cy="25086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71</xdr:row>
      <xdr:rowOff>106680</xdr:rowOff>
    </xdr:from>
    <xdr:to>
      <xdr:col>1</xdr:col>
      <xdr:colOff>259080</xdr:colOff>
      <xdr:row>72</xdr:row>
      <xdr:rowOff>137160</xdr:rowOff>
    </xdr:to>
    <xdr:pic>
      <xdr:nvPicPr>
        <xdr:cNvPr id="3075" name="Picture 3" descr="logo 3 - Pied de page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10218420"/>
          <a:ext cx="861060" cy="19812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71</xdr:row>
      <xdr:rowOff>106680</xdr:rowOff>
    </xdr:from>
    <xdr:to>
      <xdr:col>1</xdr:col>
      <xdr:colOff>259080</xdr:colOff>
      <xdr:row>72</xdr:row>
      <xdr:rowOff>137160</xdr:rowOff>
    </xdr:to>
    <xdr:pic>
      <xdr:nvPicPr>
        <xdr:cNvPr id="3081" name="Picture 9" descr="logo 3 - Pied de page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10218420"/>
          <a:ext cx="861060" cy="19812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106680</xdr:rowOff>
    </xdr:from>
    <xdr:to>
      <xdr:col>3</xdr:col>
      <xdr:colOff>30480</xdr:colOff>
      <xdr:row>73</xdr:row>
      <xdr:rowOff>137160</xdr:rowOff>
    </xdr:to>
    <xdr:pic>
      <xdr:nvPicPr>
        <xdr:cNvPr id="3083" name="Picture 11" descr="logo 3 - Pied de page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04900" y="10386060"/>
          <a:ext cx="861060" cy="19812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106680</xdr:colOff>
      <xdr:row>0</xdr:row>
      <xdr:rowOff>68580</xdr:rowOff>
    </xdr:from>
    <xdr:to>
      <xdr:col>1</xdr:col>
      <xdr:colOff>425424</xdr:colOff>
      <xdr:row>0</xdr:row>
      <xdr:rowOff>255256</xdr:rowOff>
    </xdr:to>
    <xdr:pic>
      <xdr:nvPicPr>
        <xdr:cNvPr id="7" name="Image 6" descr="A1 grand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06680" y="68580"/>
          <a:ext cx="920724" cy="186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EBE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2:E28"/>
  <sheetViews>
    <sheetView tabSelected="1" workbookViewId="0">
      <selection activeCell="D2" sqref="D2:E2"/>
    </sheetView>
  </sheetViews>
  <sheetFormatPr baseColWidth="10" defaultRowHeight="13.2"/>
  <cols>
    <col min="1" max="2" width="7" style="3" customWidth="1"/>
    <col min="3" max="16384" width="11.5546875" style="3"/>
  </cols>
  <sheetData>
    <row r="2" spans="1:5" ht="14.4">
      <c r="D2" s="7" t="s">
        <v>26</v>
      </c>
      <c r="E2" s="7"/>
    </row>
    <row r="5" spans="1:5" ht="13.8">
      <c r="A5" s="5" t="s">
        <v>27</v>
      </c>
      <c r="B5" s="6"/>
      <c r="C5" s="6"/>
    </row>
    <row r="6" spans="1:5" ht="13.8">
      <c r="A6" s="6"/>
      <c r="B6" s="6" t="s">
        <v>28</v>
      </c>
      <c r="C6" s="6"/>
    </row>
    <row r="7" spans="1:5" ht="13.8">
      <c r="A7" s="6"/>
      <c r="B7" s="6" t="s">
        <v>41</v>
      </c>
      <c r="C7" s="6"/>
    </row>
    <row r="8" spans="1:5" ht="13.8">
      <c r="A8" s="6"/>
      <c r="B8" s="6" t="s">
        <v>29</v>
      </c>
      <c r="C8" s="6"/>
    </row>
    <row r="9" spans="1:5" ht="13.8">
      <c r="A9" s="6"/>
      <c r="B9" s="6" t="s">
        <v>42</v>
      </c>
      <c r="C9" s="6"/>
    </row>
    <row r="10" spans="1:5" ht="13.8">
      <c r="A10" s="6"/>
      <c r="C10" s="6"/>
    </row>
    <row r="11" spans="1:5" ht="13.8">
      <c r="A11" s="6"/>
      <c r="B11" s="6" t="s">
        <v>30</v>
      </c>
      <c r="C11" s="6"/>
    </row>
    <row r="12" spans="1:5" ht="13.8">
      <c r="A12" s="6"/>
      <c r="B12" s="6" t="s">
        <v>31</v>
      </c>
      <c r="C12" s="6"/>
    </row>
    <row r="13" spans="1:5" ht="13.8">
      <c r="A13" s="6"/>
      <c r="B13" s="6" t="s">
        <v>32</v>
      </c>
      <c r="C13" s="6"/>
    </row>
    <row r="14" spans="1:5" ht="13.8">
      <c r="A14" s="6"/>
      <c r="B14" s="6"/>
      <c r="C14" s="6"/>
    </row>
    <row r="15" spans="1:5" ht="13.8">
      <c r="A15" s="6"/>
      <c r="B15" s="6" t="s">
        <v>33</v>
      </c>
      <c r="C15" s="6"/>
    </row>
    <row r="16" spans="1:5" ht="13.8">
      <c r="A16" s="6"/>
      <c r="B16" s="6"/>
      <c r="C16" s="6"/>
    </row>
    <row r="17" spans="1:3" ht="13.8">
      <c r="A17" s="5" t="s">
        <v>34</v>
      </c>
      <c r="B17" s="6"/>
      <c r="C17" s="6"/>
    </row>
    <row r="18" spans="1:3" ht="13.8">
      <c r="A18" s="6"/>
      <c r="B18" s="6" t="s">
        <v>40</v>
      </c>
      <c r="C18" s="6"/>
    </row>
    <row r="19" spans="1:3" ht="13.8">
      <c r="A19" s="6"/>
      <c r="B19" s="6" t="s">
        <v>35</v>
      </c>
      <c r="C19" s="6"/>
    </row>
    <row r="20" spans="1:3" ht="16.8">
      <c r="A20" s="6"/>
      <c r="B20" s="6" t="s">
        <v>62</v>
      </c>
      <c r="C20" s="6"/>
    </row>
    <row r="21" spans="1:3" ht="13.8">
      <c r="A21" s="6"/>
      <c r="B21" s="6"/>
      <c r="C21" s="6"/>
    </row>
    <row r="22" spans="1:3" ht="13.8">
      <c r="A22" s="6"/>
      <c r="B22" s="6" t="s">
        <v>63</v>
      </c>
      <c r="C22" s="6"/>
    </row>
    <row r="23" spans="1:3" ht="13.8">
      <c r="A23" s="6"/>
      <c r="B23" s="6"/>
      <c r="C23" s="6"/>
    </row>
    <row r="24" spans="1:3" ht="13.8">
      <c r="A24" s="5" t="s">
        <v>36</v>
      </c>
      <c r="B24" s="6"/>
      <c r="C24" s="6"/>
    </row>
    <row r="25" spans="1:3" ht="13.8">
      <c r="A25" s="6"/>
      <c r="B25" s="6" t="s">
        <v>37</v>
      </c>
      <c r="C25" s="6"/>
    </row>
    <row r="28" spans="1:3">
      <c r="A28" s="4" t="s">
        <v>38</v>
      </c>
    </row>
  </sheetData>
  <sheetProtection sheet="1" objects="1" scenarios="1"/>
  <mergeCells count="1">
    <mergeCell ref="D2:E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2:G74"/>
  <sheetViews>
    <sheetView workbookViewId="0">
      <selection activeCell="C2" sqref="C2:G2"/>
    </sheetView>
  </sheetViews>
  <sheetFormatPr baseColWidth="10" defaultRowHeight="13.2"/>
  <cols>
    <col min="1" max="2" width="11.5546875" style="2"/>
    <col min="3" max="3" width="12.109375" style="2" bestFit="1" customWidth="1"/>
    <col min="4" max="7" width="14.77734375" style="2" customWidth="1"/>
    <col min="8" max="16384" width="11.5546875" style="2"/>
  </cols>
  <sheetData>
    <row r="2" spans="1:7" ht="14.4">
      <c r="C2" s="35" t="s">
        <v>39</v>
      </c>
      <c r="D2" s="35"/>
      <c r="E2" s="35"/>
      <c r="F2" s="35"/>
      <c r="G2" s="35"/>
    </row>
    <row r="3" spans="1:7" ht="14.4">
      <c r="C3" s="1"/>
    </row>
    <row r="4" spans="1:7" ht="16.8">
      <c r="A4" s="8" t="s">
        <v>43</v>
      </c>
    </row>
    <row r="5" spans="1:7" hidden="1"/>
    <row r="6" spans="1:7" hidden="1">
      <c r="A6" s="2" t="s">
        <v>0</v>
      </c>
      <c r="B6" s="9">
        <f>SUM(B25:B74)</f>
        <v>101</v>
      </c>
      <c r="C6" s="2">
        <f>B6-C22</f>
        <v>98</v>
      </c>
      <c r="D6" s="10">
        <f>SUM(D25:D74)</f>
        <v>29629.5</v>
      </c>
      <c r="F6" s="2">
        <f>SUM(F25:F74)</f>
        <v>241.47478334864638</v>
      </c>
      <c r="G6" s="2">
        <f>SUM(G25:G74)</f>
        <v>9.1972859525041695E-2</v>
      </c>
    </row>
    <row r="7" spans="1:7" hidden="1">
      <c r="A7" s="2" t="s">
        <v>1</v>
      </c>
      <c r="B7" s="2">
        <f>1/C6</f>
        <v>1.020408163265306E-2</v>
      </c>
    </row>
    <row r="8" spans="1:7" hidden="1">
      <c r="A8" s="2" t="s">
        <v>2</v>
      </c>
      <c r="B8" s="2">
        <f>1+((1/(3*(C22-1)))*(G6-B7))</f>
        <v>1.0136281296487315</v>
      </c>
    </row>
    <row r="9" spans="1:7" hidden="1">
      <c r="A9" s="2" t="s">
        <v>3</v>
      </c>
      <c r="B9" s="2">
        <f>(2.306/B8)*((C6*LOG(D6/C6))-F6)</f>
        <v>3.6719457109799238</v>
      </c>
    </row>
    <row r="10" spans="1:7" hidden="1"/>
    <row r="11" spans="1:7" hidden="1"/>
    <row r="12" spans="1:7" hidden="1"/>
    <row r="13" spans="1:7" hidden="1"/>
    <row r="14" spans="1:7" hidden="1"/>
    <row r="15" spans="1:7" hidden="1"/>
    <row r="16" spans="1:7" hidden="1"/>
    <row r="17" spans="1:7" ht="12.6" customHeight="1"/>
    <row r="18" spans="1:7" ht="18" customHeight="1">
      <c r="C18" s="17" t="s">
        <v>56</v>
      </c>
      <c r="D18" s="18"/>
      <c r="E18" s="24">
        <f>B9</f>
        <v>3.6719457109799238</v>
      </c>
      <c r="F18" s="36" t="s">
        <v>25</v>
      </c>
      <c r="G18" s="37">
        <f>C23</f>
        <v>2</v>
      </c>
    </row>
    <row r="19" spans="1:7" ht="13.8">
      <c r="C19" s="19" t="s">
        <v>4</v>
      </c>
      <c r="D19" s="20"/>
      <c r="E19" s="21"/>
      <c r="F19" s="15"/>
      <c r="G19" s="16"/>
    </row>
    <row r="20" spans="1:7" ht="13.8">
      <c r="C20" s="22" t="str">
        <f>IF(E20&lt;=0.05,"est significative au seuil de p =","n'est pas significative : p =")</f>
        <v>n'est pas significative : p =</v>
      </c>
      <c r="D20" s="23"/>
      <c r="E20" s="25">
        <f>CHIDIST(E18,C23)</f>
        <v>0.1594582964117387</v>
      </c>
      <c r="F20" s="16"/>
      <c r="G20" s="16"/>
    </row>
    <row r="22" spans="1:7" ht="13.8">
      <c r="A22" s="27" t="s">
        <v>5</v>
      </c>
      <c r="B22" s="11"/>
      <c r="C22" s="28">
        <f>COUNT(B25:B74)</f>
        <v>3</v>
      </c>
      <c r="D22" s="15"/>
      <c r="E22" s="15"/>
      <c r="F22" s="15"/>
      <c r="G22" s="15"/>
    </row>
    <row r="23" spans="1:7" ht="13.8">
      <c r="B23" s="12" t="s">
        <v>6</v>
      </c>
      <c r="C23" s="29">
        <f>C22-1</f>
        <v>2</v>
      </c>
      <c r="D23" s="30" t="s">
        <v>7</v>
      </c>
      <c r="E23" s="30" t="s">
        <v>8</v>
      </c>
      <c r="F23" s="30" t="s">
        <v>9</v>
      </c>
      <c r="G23" s="30" t="s">
        <v>10</v>
      </c>
    </row>
    <row r="24" spans="1:7" ht="13.8">
      <c r="A24" s="26" t="s">
        <v>11</v>
      </c>
      <c r="B24" s="13" t="s">
        <v>12</v>
      </c>
      <c r="C24" s="13" t="s">
        <v>13</v>
      </c>
      <c r="D24" s="31" t="s">
        <v>14</v>
      </c>
      <c r="E24" s="31" t="s">
        <v>15</v>
      </c>
      <c r="F24" s="31" t="s">
        <v>16</v>
      </c>
      <c r="G24" s="31" t="s">
        <v>17</v>
      </c>
    </row>
    <row r="25" spans="1:7">
      <c r="A25" s="14">
        <v>1</v>
      </c>
      <c r="B25" s="33">
        <v>35</v>
      </c>
      <c r="C25" s="34">
        <v>304.10000000000002</v>
      </c>
      <c r="D25" s="32">
        <f>IF(C25="","",(B25-1)*C25)</f>
        <v>10339.400000000001</v>
      </c>
      <c r="E25" s="32">
        <f>IF(C25="","",LOG(C25))</f>
        <v>2.483016420144132</v>
      </c>
      <c r="F25" s="32">
        <f>IF(C25="","",(B25-1)*E25)</f>
        <v>84.422558284900489</v>
      </c>
      <c r="G25" s="32">
        <f>IF(C25="","",1/(B25-1))</f>
        <v>2.9411764705882353E-2</v>
      </c>
    </row>
    <row r="26" spans="1:7">
      <c r="A26" s="14">
        <v>2</v>
      </c>
      <c r="B26" s="33">
        <v>32</v>
      </c>
      <c r="C26" s="34">
        <v>405.1</v>
      </c>
      <c r="D26" s="32">
        <f t="shared" ref="D26:D74" si="0">IF(C26="","",(B26-1)*C26)</f>
        <v>12558.1</v>
      </c>
      <c r="E26" s="32">
        <f t="shared" ref="E26:E74" si="1">IF(C26="","",LOG(C26))</f>
        <v>2.6075622431835881</v>
      </c>
      <c r="F26" s="32">
        <f t="shared" ref="F26:F74" si="2">IF(C26="","",(B26-1)*E26)</f>
        <v>80.834429538691225</v>
      </c>
      <c r="G26" s="32">
        <f t="shared" ref="G26:G74" si="3">IF(C26="","",1/(B26-1))</f>
        <v>3.2258064516129031E-2</v>
      </c>
    </row>
    <row r="27" spans="1:7">
      <c r="A27" s="14">
        <v>3</v>
      </c>
      <c r="B27" s="33">
        <v>34</v>
      </c>
      <c r="C27" s="34">
        <v>204</v>
      </c>
      <c r="D27" s="32">
        <f t="shared" si="0"/>
        <v>6732</v>
      </c>
      <c r="E27" s="32">
        <f t="shared" si="1"/>
        <v>2.3096301674258988</v>
      </c>
      <c r="F27" s="32">
        <f t="shared" si="2"/>
        <v>76.217795525054655</v>
      </c>
      <c r="G27" s="32">
        <f t="shared" si="3"/>
        <v>3.0303030303030304E-2</v>
      </c>
    </row>
    <row r="28" spans="1:7">
      <c r="A28" s="14">
        <v>4</v>
      </c>
      <c r="B28" s="33"/>
      <c r="C28" s="34"/>
      <c r="D28" s="32" t="str">
        <f t="shared" si="0"/>
        <v/>
      </c>
      <c r="E28" s="32" t="str">
        <f t="shared" si="1"/>
        <v/>
      </c>
      <c r="F28" s="32" t="str">
        <f t="shared" si="2"/>
        <v/>
      </c>
      <c r="G28" s="32" t="str">
        <f t="shared" si="3"/>
        <v/>
      </c>
    </row>
    <row r="29" spans="1:7">
      <c r="A29" s="14">
        <v>5</v>
      </c>
      <c r="B29" s="33"/>
      <c r="C29" s="34"/>
      <c r="D29" s="32" t="str">
        <f t="shared" si="0"/>
        <v/>
      </c>
      <c r="E29" s="32" t="str">
        <f t="shared" si="1"/>
        <v/>
      </c>
      <c r="F29" s="32" t="str">
        <f t="shared" si="2"/>
        <v/>
      </c>
      <c r="G29" s="32" t="str">
        <f t="shared" si="3"/>
        <v/>
      </c>
    </row>
    <row r="30" spans="1:7">
      <c r="A30" s="14">
        <v>6</v>
      </c>
      <c r="B30" s="33"/>
      <c r="C30" s="34"/>
      <c r="D30" s="32" t="str">
        <f t="shared" si="0"/>
        <v/>
      </c>
      <c r="E30" s="32" t="str">
        <f t="shared" si="1"/>
        <v/>
      </c>
      <c r="F30" s="32" t="str">
        <f t="shared" si="2"/>
        <v/>
      </c>
      <c r="G30" s="32" t="str">
        <f t="shared" si="3"/>
        <v/>
      </c>
    </row>
    <row r="31" spans="1:7">
      <c r="A31" s="14">
        <v>7</v>
      </c>
      <c r="B31" s="33"/>
      <c r="C31" s="34"/>
      <c r="D31" s="32" t="str">
        <f t="shared" si="0"/>
        <v/>
      </c>
      <c r="E31" s="32" t="str">
        <f t="shared" si="1"/>
        <v/>
      </c>
      <c r="F31" s="32" t="str">
        <f t="shared" si="2"/>
        <v/>
      </c>
      <c r="G31" s="32" t="str">
        <f t="shared" si="3"/>
        <v/>
      </c>
    </row>
    <row r="32" spans="1:7">
      <c r="A32" s="14">
        <v>8</v>
      </c>
      <c r="B32" s="33"/>
      <c r="C32" s="34"/>
      <c r="D32" s="32" t="str">
        <f t="shared" si="0"/>
        <v/>
      </c>
      <c r="E32" s="32" t="str">
        <f t="shared" si="1"/>
        <v/>
      </c>
      <c r="F32" s="32" t="str">
        <f t="shared" si="2"/>
        <v/>
      </c>
      <c r="G32" s="32" t="str">
        <f t="shared" si="3"/>
        <v/>
      </c>
    </row>
    <row r="33" spans="1:7">
      <c r="A33" s="14">
        <v>9</v>
      </c>
      <c r="B33" s="33"/>
      <c r="C33" s="34"/>
      <c r="D33" s="32" t="str">
        <f t="shared" si="0"/>
        <v/>
      </c>
      <c r="E33" s="32" t="str">
        <f t="shared" si="1"/>
        <v/>
      </c>
      <c r="F33" s="32" t="str">
        <f t="shared" si="2"/>
        <v/>
      </c>
      <c r="G33" s="32" t="str">
        <f t="shared" si="3"/>
        <v/>
      </c>
    </row>
    <row r="34" spans="1:7">
      <c r="A34" s="14">
        <v>10</v>
      </c>
      <c r="B34" s="33"/>
      <c r="C34" s="34"/>
      <c r="D34" s="32" t="str">
        <f t="shared" si="0"/>
        <v/>
      </c>
      <c r="E34" s="32" t="str">
        <f t="shared" si="1"/>
        <v/>
      </c>
      <c r="F34" s="32" t="str">
        <f t="shared" si="2"/>
        <v/>
      </c>
      <c r="G34" s="32" t="str">
        <f t="shared" si="3"/>
        <v/>
      </c>
    </row>
    <row r="35" spans="1:7">
      <c r="A35" s="14">
        <v>11</v>
      </c>
      <c r="B35" s="33"/>
      <c r="C35" s="34"/>
      <c r="D35" s="32" t="str">
        <f t="shared" si="0"/>
        <v/>
      </c>
      <c r="E35" s="32" t="str">
        <f t="shared" si="1"/>
        <v/>
      </c>
      <c r="F35" s="32" t="str">
        <f t="shared" si="2"/>
        <v/>
      </c>
      <c r="G35" s="32" t="str">
        <f t="shared" si="3"/>
        <v/>
      </c>
    </row>
    <row r="36" spans="1:7">
      <c r="A36" s="14">
        <v>12</v>
      </c>
      <c r="B36" s="33"/>
      <c r="C36" s="34"/>
      <c r="D36" s="32" t="str">
        <f t="shared" si="0"/>
        <v/>
      </c>
      <c r="E36" s="32" t="str">
        <f t="shared" si="1"/>
        <v/>
      </c>
      <c r="F36" s="32" t="str">
        <f t="shared" si="2"/>
        <v/>
      </c>
      <c r="G36" s="32" t="str">
        <f t="shared" si="3"/>
        <v/>
      </c>
    </row>
    <row r="37" spans="1:7">
      <c r="A37" s="14">
        <v>13</v>
      </c>
      <c r="B37" s="33"/>
      <c r="C37" s="34"/>
      <c r="D37" s="32" t="str">
        <f t="shared" si="0"/>
        <v/>
      </c>
      <c r="E37" s="32" t="str">
        <f t="shared" si="1"/>
        <v/>
      </c>
      <c r="F37" s="32" t="str">
        <f t="shared" si="2"/>
        <v/>
      </c>
      <c r="G37" s="32" t="str">
        <f t="shared" si="3"/>
        <v/>
      </c>
    </row>
    <row r="38" spans="1:7">
      <c r="A38" s="14">
        <v>14</v>
      </c>
      <c r="B38" s="33"/>
      <c r="C38" s="34"/>
      <c r="D38" s="32" t="str">
        <f t="shared" si="0"/>
        <v/>
      </c>
      <c r="E38" s="32" t="str">
        <f t="shared" si="1"/>
        <v/>
      </c>
      <c r="F38" s="32" t="str">
        <f t="shared" si="2"/>
        <v/>
      </c>
      <c r="G38" s="32" t="str">
        <f t="shared" si="3"/>
        <v/>
      </c>
    </row>
    <row r="39" spans="1:7">
      <c r="A39" s="14">
        <v>15</v>
      </c>
      <c r="B39" s="33"/>
      <c r="C39" s="34"/>
      <c r="D39" s="32" t="str">
        <f t="shared" si="0"/>
        <v/>
      </c>
      <c r="E39" s="32" t="str">
        <f t="shared" si="1"/>
        <v/>
      </c>
      <c r="F39" s="32" t="str">
        <f t="shared" si="2"/>
        <v/>
      </c>
      <c r="G39" s="32" t="str">
        <f t="shared" si="3"/>
        <v/>
      </c>
    </row>
    <row r="40" spans="1:7">
      <c r="A40" s="14">
        <v>16</v>
      </c>
      <c r="B40" s="33"/>
      <c r="C40" s="34"/>
      <c r="D40" s="32" t="str">
        <f t="shared" si="0"/>
        <v/>
      </c>
      <c r="E40" s="32" t="str">
        <f t="shared" si="1"/>
        <v/>
      </c>
      <c r="F40" s="32" t="str">
        <f t="shared" si="2"/>
        <v/>
      </c>
      <c r="G40" s="32" t="str">
        <f t="shared" si="3"/>
        <v/>
      </c>
    </row>
    <row r="41" spans="1:7">
      <c r="A41" s="14">
        <v>17</v>
      </c>
      <c r="B41" s="33"/>
      <c r="C41" s="34"/>
      <c r="D41" s="32" t="str">
        <f t="shared" si="0"/>
        <v/>
      </c>
      <c r="E41" s="32" t="str">
        <f t="shared" si="1"/>
        <v/>
      </c>
      <c r="F41" s="32" t="str">
        <f t="shared" si="2"/>
        <v/>
      </c>
      <c r="G41" s="32" t="str">
        <f t="shared" si="3"/>
        <v/>
      </c>
    </row>
    <row r="42" spans="1:7">
      <c r="A42" s="14">
        <v>18</v>
      </c>
      <c r="B42" s="33"/>
      <c r="C42" s="34"/>
      <c r="D42" s="32" t="str">
        <f t="shared" si="0"/>
        <v/>
      </c>
      <c r="E42" s="32" t="str">
        <f t="shared" si="1"/>
        <v/>
      </c>
      <c r="F42" s="32" t="str">
        <f t="shared" si="2"/>
        <v/>
      </c>
      <c r="G42" s="32" t="str">
        <f t="shared" si="3"/>
        <v/>
      </c>
    </row>
    <row r="43" spans="1:7">
      <c r="A43" s="14">
        <v>19</v>
      </c>
      <c r="B43" s="33"/>
      <c r="C43" s="34"/>
      <c r="D43" s="32" t="str">
        <f t="shared" si="0"/>
        <v/>
      </c>
      <c r="E43" s="32" t="str">
        <f t="shared" si="1"/>
        <v/>
      </c>
      <c r="F43" s="32" t="str">
        <f t="shared" si="2"/>
        <v/>
      </c>
      <c r="G43" s="32" t="str">
        <f t="shared" si="3"/>
        <v/>
      </c>
    </row>
    <row r="44" spans="1:7">
      <c r="A44" s="14">
        <v>20</v>
      </c>
      <c r="B44" s="33"/>
      <c r="C44" s="34"/>
      <c r="D44" s="32" t="str">
        <f t="shared" si="0"/>
        <v/>
      </c>
      <c r="E44" s="32" t="str">
        <f t="shared" si="1"/>
        <v/>
      </c>
      <c r="F44" s="32" t="str">
        <f t="shared" si="2"/>
        <v/>
      </c>
      <c r="G44" s="32" t="str">
        <f t="shared" si="3"/>
        <v/>
      </c>
    </row>
    <row r="45" spans="1:7">
      <c r="A45" s="14">
        <v>21</v>
      </c>
      <c r="B45" s="33"/>
      <c r="C45" s="34"/>
      <c r="D45" s="32" t="str">
        <f t="shared" si="0"/>
        <v/>
      </c>
      <c r="E45" s="32" t="str">
        <f t="shared" si="1"/>
        <v/>
      </c>
      <c r="F45" s="32" t="str">
        <f t="shared" si="2"/>
        <v/>
      </c>
      <c r="G45" s="32" t="str">
        <f t="shared" si="3"/>
        <v/>
      </c>
    </row>
    <row r="46" spans="1:7">
      <c r="A46" s="14">
        <v>22</v>
      </c>
      <c r="B46" s="33"/>
      <c r="C46" s="34"/>
      <c r="D46" s="32" t="str">
        <f t="shared" si="0"/>
        <v/>
      </c>
      <c r="E46" s="32" t="str">
        <f t="shared" si="1"/>
        <v/>
      </c>
      <c r="F46" s="32" t="str">
        <f t="shared" si="2"/>
        <v/>
      </c>
      <c r="G46" s="32" t="str">
        <f t="shared" si="3"/>
        <v/>
      </c>
    </row>
    <row r="47" spans="1:7">
      <c r="A47" s="14">
        <v>23</v>
      </c>
      <c r="B47" s="33"/>
      <c r="C47" s="34"/>
      <c r="D47" s="32" t="str">
        <f t="shared" si="0"/>
        <v/>
      </c>
      <c r="E47" s="32" t="str">
        <f t="shared" si="1"/>
        <v/>
      </c>
      <c r="F47" s="32" t="str">
        <f t="shared" si="2"/>
        <v/>
      </c>
      <c r="G47" s="32" t="str">
        <f t="shared" si="3"/>
        <v/>
      </c>
    </row>
    <row r="48" spans="1:7">
      <c r="A48" s="14">
        <v>24</v>
      </c>
      <c r="B48" s="33"/>
      <c r="C48" s="34"/>
      <c r="D48" s="32" t="str">
        <f t="shared" si="0"/>
        <v/>
      </c>
      <c r="E48" s="32" t="str">
        <f t="shared" si="1"/>
        <v/>
      </c>
      <c r="F48" s="32" t="str">
        <f t="shared" si="2"/>
        <v/>
      </c>
      <c r="G48" s="32" t="str">
        <f t="shared" si="3"/>
        <v/>
      </c>
    </row>
    <row r="49" spans="1:7">
      <c r="A49" s="14">
        <v>25</v>
      </c>
      <c r="B49" s="33"/>
      <c r="C49" s="34"/>
      <c r="D49" s="32" t="str">
        <f t="shared" si="0"/>
        <v/>
      </c>
      <c r="E49" s="32" t="str">
        <f t="shared" si="1"/>
        <v/>
      </c>
      <c r="F49" s="32" t="str">
        <f t="shared" si="2"/>
        <v/>
      </c>
      <c r="G49" s="32" t="str">
        <f t="shared" si="3"/>
        <v/>
      </c>
    </row>
    <row r="50" spans="1:7">
      <c r="A50" s="14">
        <v>26</v>
      </c>
      <c r="B50" s="33"/>
      <c r="C50" s="34"/>
      <c r="D50" s="32" t="str">
        <f t="shared" si="0"/>
        <v/>
      </c>
      <c r="E50" s="32" t="str">
        <f t="shared" si="1"/>
        <v/>
      </c>
      <c r="F50" s="32" t="str">
        <f t="shared" si="2"/>
        <v/>
      </c>
      <c r="G50" s="32" t="str">
        <f t="shared" si="3"/>
        <v/>
      </c>
    </row>
    <row r="51" spans="1:7">
      <c r="A51" s="14">
        <v>27</v>
      </c>
      <c r="B51" s="33"/>
      <c r="C51" s="34"/>
      <c r="D51" s="32" t="str">
        <f t="shared" si="0"/>
        <v/>
      </c>
      <c r="E51" s="32" t="str">
        <f t="shared" si="1"/>
        <v/>
      </c>
      <c r="F51" s="32" t="str">
        <f t="shared" si="2"/>
        <v/>
      </c>
      <c r="G51" s="32" t="str">
        <f t="shared" si="3"/>
        <v/>
      </c>
    </row>
    <row r="52" spans="1:7">
      <c r="A52" s="14">
        <v>28</v>
      </c>
      <c r="B52" s="33"/>
      <c r="C52" s="34"/>
      <c r="D52" s="32" t="str">
        <f t="shared" si="0"/>
        <v/>
      </c>
      <c r="E52" s="32" t="str">
        <f t="shared" si="1"/>
        <v/>
      </c>
      <c r="F52" s="32" t="str">
        <f t="shared" si="2"/>
        <v/>
      </c>
      <c r="G52" s="32" t="str">
        <f t="shared" si="3"/>
        <v/>
      </c>
    </row>
    <row r="53" spans="1:7">
      <c r="A53" s="14">
        <v>29</v>
      </c>
      <c r="B53" s="33"/>
      <c r="C53" s="34"/>
      <c r="D53" s="32" t="str">
        <f t="shared" si="0"/>
        <v/>
      </c>
      <c r="E53" s="32" t="str">
        <f t="shared" si="1"/>
        <v/>
      </c>
      <c r="F53" s="32" t="str">
        <f t="shared" si="2"/>
        <v/>
      </c>
      <c r="G53" s="32" t="str">
        <f t="shared" si="3"/>
        <v/>
      </c>
    </row>
    <row r="54" spans="1:7">
      <c r="A54" s="14">
        <v>30</v>
      </c>
      <c r="B54" s="33"/>
      <c r="C54" s="34"/>
      <c r="D54" s="32" t="str">
        <f t="shared" si="0"/>
        <v/>
      </c>
      <c r="E54" s="32" t="str">
        <f t="shared" si="1"/>
        <v/>
      </c>
      <c r="F54" s="32" t="str">
        <f t="shared" si="2"/>
        <v/>
      </c>
      <c r="G54" s="32" t="str">
        <f t="shared" si="3"/>
        <v/>
      </c>
    </row>
    <row r="55" spans="1:7">
      <c r="A55" s="14">
        <v>31</v>
      </c>
      <c r="B55" s="33"/>
      <c r="C55" s="34"/>
      <c r="D55" s="32" t="str">
        <f t="shared" si="0"/>
        <v/>
      </c>
      <c r="E55" s="32" t="str">
        <f t="shared" si="1"/>
        <v/>
      </c>
      <c r="F55" s="32" t="str">
        <f t="shared" si="2"/>
        <v/>
      </c>
      <c r="G55" s="32" t="str">
        <f t="shared" si="3"/>
        <v/>
      </c>
    </row>
    <row r="56" spans="1:7">
      <c r="A56" s="14">
        <v>32</v>
      </c>
      <c r="B56" s="33"/>
      <c r="C56" s="34"/>
      <c r="D56" s="32" t="str">
        <f t="shared" si="0"/>
        <v/>
      </c>
      <c r="E56" s="32" t="str">
        <f t="shared" si="1"/>
        <v/>
      </c>
      <c r="F56" s="32" t="str">
        <f t="shared" si="2"/>
        <v/>
      </c>
      <c r="G56" s="32" t="str">
        <f t="shared" si="3"/>
        <v/>
      </c>
    </row>
    <row r="57" spans="1:7">
      <c r="A57" s="14">
        <v>33</v>
      </c>
      <c r="B57" s="33"/>
      <c r="C57" s="34"/>
      <c r="D57" s="32" t="str">
        <f t="shared" si="0"/>
        <v/>
      </c>
      <c r="E57" s="32" t="str">
        <f t="shared" si="1"/>
        <v/>
      </c>
      <c r="F57" s="32" t="str">
        <f t="shared" si="2"/>
        <v/>
      </c>
      <c r="G57" s="32" t="str">
        <f t="shared" si="3"/>
        <v/>
      </c>
    </row>
    <row r="58" spans="1:7">
      <c r="A58" s="14">
        <v>34</v>
      </c>
      <c r="B58" s="33"/>
      <c r="C58" s="34"/>
      <c r="D58" s="32" t="str">
        <f t="shared" si="0"/>
        <v/>
      </c>
      <c r="E58" s="32" t="str">
        <f t="shared" si="1"/>
        <v/>
      </c>
      <c r="F58" s="32" t="str">
        <f t="shared" si="2"/>
        <v/>
      </c>
      <c r="G58" s="32" t="str">
        <f t="shared" si="3"/>
        <v/>
      </c>
    </row>
    <row r="59" spans="1:7">
      <c r="A59" s="14">
        <v>35</v>
      </c>
      <c r="B59" s="33"/>
      <c r="C59" s="34"/>
      <c r="D59" s="32" t="str">
        <f t="shared" si="0"/>
        <v/>
      </c>
      <c r="E59" s="32" t="str">
        <f t="shared" si="1"/>
        <v/>
      </c>
      <c r="F59" s="32" t="str">
        <f t="shared" si="2"/>
        <v/>
      </c>
      <c r="G59" s="32" t="str">
        <f t="shared" si="3"/>
        <v/>
      </c>
    </row>
    <row r="60" spans="1:7">
      <c r="A60" s="14">
        <v>36</v>
      </c>
      <c r="B60" s="33"/>
      <c r="C60" s="34"/>
      <c r="D60" s="32" t="str">
        <f t="shared" si="0"/>
        <v/>
      </c>
      <c r="E60" s="32" t="str">
        <f t="shared" si="1"/>
        <v/>
      </c>
      <c r="F60" s="32" t="str">
        <f t="shared" si="2"/>
        <v/>
      </c>
      <c r="G60" s="32" t="str">
        <f t="shared" si="3"/>
        <v/>
      </c>
    </row>
    <row r="61" spans="1:7">
      <c r="A61" s="14">
        <v>37</v>
      </c>
      <c r="B61" s="33"/>
      <c r="C61" s="34"/>
      <c r="D61" s="32" t="str">
        <f t="shared" si="0"/>
        <v/>
      </c>
      <c r="E61" s="32" t="str">
        <f t="shared" si="1"/>
        <v/>
      </c>
      <c r="F61" s="32" t="str">
        <f t="shared" si="2"/>
        <v/>
      </c>
      <c r="G61" s="32" t="str">
        <f t="shared" si="3"/>
        <v/>
      </c>
    </row>
    <row r="62" spans="1:7">
      <c r="A62" s="14">
        <v>38</v>
      </c>
      <c r="B62" s="33"/>
      <c r="C62" s="34"/>
      <c r="D62" s="32" t="str">
        <f t="shared" si="0"/>
        <v/>
      </c>
      <c r="E62" s="32" t="str">
        <f t="shared" si="1"/>
        <v/>
      </c>
      <c r="F62" s="32" t="str">
        <f t="shared" si="2"/>
        <v/>
      </c>
      <c r="G62" s="32" t="str">
        <f t="shared" si="3"/>
        <v/>
      </c>
    </row>
    <row r="63" spans="1:7">
      <c r="A63" s="14">
        <v>39</v>
      </c>
      <c r="B63" s="33"/>
      <c r="C63" s="34"/>
      <c r="D63" s="32" t="str">
        <f t="shared" si="0"/>
        <v/>
      </c>
      <c r="E63" s="32" t="str">
        <f t="shared" si="1"/>
        <v/>
      </c>
      <c r="F63" s="32" t="str">
        <f t="shared" si="2"/>
        <v/>
      </c>
      <c r="G63" s="32" t="str">
        <f t="shared" si="3"/>
        <v/>
      </c>
    </row>
    <row r="64" spans="1:7">
      <c r="A64" s="14">
        <v>40</v>
      </c>
      <c r="B64" s="33"/>
      <c r="C64" s="34"/>
      <c r="D64" s="32" t="str">
        <f t="shared" si="0"/>
        <v/>
      </c>
      <c r="E64" s="32" t="str">
        <f t="shared" si="1"/>
        <v/>
      </c>
      <c r="F64" s="32" t="str">
        <f t="shared" si="2"/>
        <v/>
      </c>
      <c r="G64" s="32" t="str">
        <f t="shared" si="3"/>
        <v/>
      </c>
    </row>
    <row r="65" spans="1:7">
      <c r="A65" s="14">
        <v>41</v>
      </c>
      <c r="B65" s="33"/>
      <c r="C65" s="34"/>
      <c r="D65" s="32" t="str">
        <f t="shared" si="0"/>
        <v/>
      </c>
      <c r="E65" s="32" t="str">
        <f t="shared" si="1"/>
        <v/>
      </c>
      <c r="F65" s="32" t="str">
        <f t="shared" si="2"/>
        <v/>
      </c>
      <c r="G65" s="32" t="str">
        <f t="shared" si="3"/>
        <v/>
      </c>
    </row>
    <row r="66" spans="1:7">
      <c r="A66" s="14">
        <v>42</v>
      </c>
      <c r="B66" s="33"/>
      <c r="C66" s="34"/>
      <c r="D66" s="32" t="str">
        <f t="shared" si="0"/>
        <v/>
      </c>
      <c r="E66" s="32" t="str">
        <f t="shared" si="1"/>
        <v/>
      </c>
      <c r="F66" s="32" t="str">
        <f t="shared" si="2"/>
        <v/>
      </c>
      <c r="G66" s="32" t="str">
        <f t="shared" si="3"/>
        <v/>
      </c>
    </row>
    <row r="67" spans="1:7">
      <c r="A67" s="14">
        <v>43</v>
      </c>
      <c r="B67" s="33"/>
      <c r="C67" s="34"/>
      <c r="D67" s="32" t="str">
        <f t="shared" si="0"/>
        <v/>
      </c>
      <c r="E67" s="32" t="str">
        <f t="shared" si="1"/>
        <v/>
      </c>
      <c r="F67" s="32" t="str">
        <f t="shared" si="2"/>
        <v/>
      </c>
      <c r="G67" s="32" t="str">
        <f t="shared" si="3"/>
        <v/>
      </c>
    </row>
    <row r="68" spans="1:7">
      <c r="A68" s="14">
        <v>44</v>
      </c>
      <c r="B68" s="33"/>
      <c r="C68" s="34"/>
      <c r="D68" s="32" t="str">
        <f t="shared" si="0"/>
        <v/>
      </c>
      <c r="E68" s="32" t="str">
        <f t="shared" si="1"/>
        <v/>
      </c>
      <c r="F68" s="32" t="str">
        <f t="shared" si="2"/>
        <v/>
      </c>
      <c r="G68" s="32" t="str">
        <f t="shared" si="3"/>
        <v/>
      </c>
    </row>
    <row r="69" spans="1:7">
      <c r="A69" s="14">
        <v>45</v>
      </c>
      <c r="B69" s="33"/>
      <c r="C69" s="34"/>
      <c r="D69" s="32" t="str">
        <f t="shared" si="0"/>
        <v/>
      </c>
      <c r="E69" s="32" t="str">
        <f t="shared" si="1"/>
        <v/>
      </c>
      <c r="F69" s="32" t="str">
        <f t="shared" si="2"/>
        <v/>
      </c>
      <c r="G69" s="32" t="str">
        <f t="shared" si="3"/>
        <v/>
      </c>
    </row>
    <row r="70" spans="1:7">
      <c r="A70" s="14">
        <v>46</v>
      </c>
      <c r="B70" s="33"/>
      <c r="C70" s="34"/>
      <c r="D70" s="32" t="str">
        <f t="shared" si="0"/>
        <v/>
      </c>
      <c r="E70" s="32" t="str">
        <f t="shared" si="1"/>
        <v/>
      </c>
      <c r="F70" s="32" t="str">
        <f t="shared" si="2"/>
        <v/>
      </c>
      <c r="G70" s="32" t="str">
        <f t="shared" si="3"/>
        <v/>
      </c>
    </row>
    <row r="71" spans="1:7">
      <c r="A71" s="14">
        <v>47</v>
      </c>
      <c r="B71" s="33"/>
      <c r="C71" s="34"/>
      <c r="D71" s="32" t="str">
        <f t="shared" si="0"/>
        <v/>
      </c>
      <c r="E71" s="32" t="str">
        <f t="shared" si="1"/>
        <v/>
      </c>
      <c r="F71" s="32" t="str">
        <f t="shared" si="2"/>
        <v/>
      </c>
      <c r="G71" s="32" t="str">
        <f t="shared" si="3"/>
        <v/>
      </c>
    </row>
    <row r="72" spans="1:7">
      <c r="A72" s="14">
        <v>48</v>
      </c>
      <c r="B72" s="33"/>
      <c r="C72" s="34"/>
      <c r="D72" s="32" t="str">
        <f t="shared" si="0"/>
        <v/>
      </c>
      <c r="E72" s="32" t="str">
        <f t="shared" si="1"/>
        <v/>
      </c>
      <c r="F72" s="32" t="str">
        <f t="shared" si="2"/>
        <v/>
      </c>
      <c r="G72" s="32" t="str">
        <f t="shared" si="3"/>
        <v/>
      </c>
    </row>
    <row r="73" spans="1:7">
      <c r="A73" s="14">
        <v>49</v>
      </c>
      <c r="B73" s="33"/>
      <c r="C73" s="34"/>
      <c r="D73" s="32" t="str">
        <f t="shared" si="0"/>
        <v/>
      </c>
      <c r="E73" s="32" t="str">
        <f t="shared" si="1"/>
        <v/>
      </c>
      <c r="F73" s="32" t="str">
        <f t="shared" si="2"/>
        <v/>
      </c>
      <c r="G73" s="32" t="str">
        <f t="shared" si="3"/>
        <v/>
      </c>
    </row>
    <row r="74" spans="1:7">
      <c r="A74" s="14">
        <v>50</v>
      </c>
      <c r="B74" s="33"/>
      <c r="C74" s="34"/>
      <c r="D74" s="32" t="str">
        <f t="shared" si="0"/>
        <v/>
      </c>
      <c r="E74" s="32" t="str">
        <f t="shared" si="1"/>
        <v/>
      </c>
      <c r="F74" s="32" t="str">
        <f t="shared" si="2"/>
        <v/>
      </c>
      <c r="G74" s="32" t="str">
        <f t="shared" si="3"/>
        <v/>
      </c>
    </row>
  </sheetData>
  <sheetProtection sheet="1" objects="1" scenarios="1" formatCells="0"/>
  <mergeCells count="4">
    <mergeCell ref="C20:D20"/>
    <mergeCell ref="A22:B22"/>
    <mergeCell ref="C18:D18"/>
    <mergeCell ref="C2:G2"/>
  </mergeCells>
  <phoneticPr fontId="6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rgb="FF00FFFF"/>
  </sheetPr>
  <dimension ref="B1:I86"/>
  <sheetViews>
    <sheetView workbookViewId="0">
      <selection activeCell="D1" sqref="D1:F1"/>
    </sheetView>
  </sheetViews>
  <sheetFormatPr baseColWidth="10" defaultRowHeight="13.2"/>
  <cols>
    <col min="1" max="1" width="8.77734375" style="2" customWidth="1"/>
    <col min="2" max="2" width="7.33203125" style="2" customWidth="1"/>
    <col min="3" max="3" width="12.109375" style="2" customWidth="1"/>
    <col min="4" max="5" width="11.5546875" style="2"/>
    <col min="6" max="6" width="16.44140625" style="2" customWidth="1"/>
    <col min="7" max="16384" width="11.5546875" style="2"/>
  </cols>
  <sheetData>
    <row r="1" spans="2:9" ht="30" customHeight="1">
      <c r="D1" s="48" t="s">
        <v>18</v>
      </c>
      <c r="E1" s="48"/>
      <c r="F1" s="48"/>
    </row>
    <row r="2" spans="2:9">
      <c r="B2" s="38"/>
      <c r="C2" s="38"/>
      <c r="D2" s="38"/>
      <c r="E2" s="38"/>
      <c r="F2" s="38"/>
      <c r="G2" s="38"/>
      <c r="H2" s="38"/>
      <c r="I2" s="38"/>
    </row>
    <row r="3" spans="2:9">
      <c r="B3" s="39" t="s">
        <v>44</v>
      </c>
      <c r="C3" s="38"/>
      <c r="D3" s="38"/>
      <c r="E3" s="38"/>
      <c r="F3" s="38"/>
      <c r="G3" s="38"/>
      <c r="H3" s="38"/>
      <c r="I3" s="38"/>
    </row>
    <row r="4" spans="2:9">
      <c r="B4" s="39"/>
      <c r="C4" s="38" t="s">
        <v>45</v>
      </c>
      <c r="D4" s="38"/>
      <c r="E4" s="38"/>
      <c r="F4" s="38"/>
      <c r="G4" s="38"/>
      <c r="H4" s="38"/>
      <c r="I4" s="38"/>
    </row>
    <row r="5" spans="2:9">
      <c r="B5" s="39"/>
      <c r="C5" s="38"/>
      <c r="D5" s="38"/>
      <c r="E5" s="38"/>
      <c r="F5" s="38"/>
      <c r="G5" s="38"/>
      <c r="H5" s="38"/>
      <c r="I5" s="38"/>
    </row>
    <row r="6" spans="2:9">
      <c r="B6" s="39" t="s">
        <v>46</v>
      </c>
      <c r="C6" s="38"/>
      <c r="D6" s="38"/>
      <c r="E6" s="38"/>
      <c r="F6" s="38"/>
      <c r="G6" s="38"/>
      <c r="H6" s="38"/>
      <c r="I6" s="38"/>
    </row>
    <row r="7" spans="2:9">
      <c r="B7" s="39"/>
      <c r="C7" s="38"/>
      <c r="D7" s="38"/>
      <c r="E7" s="38"/>
      <c r="F7" s="38"/>
      <c r="G7" s="38"/>
      <c r="H7" s="38"/>
      <c r="I7" s="38"/>
    </row>
    <row r="8" spans="2:9">
      <c r="B8" s="39" t="s">
        <v>47</v>
      </c>
      <c r="C8" s="38"/>
      <c r="D8" s="38"/>
      <c r="E8" s="38"/>
      <c r="F8" s="38"/>
      <c r="G8" s="38"/>
      <c r="H8" s="38"/>
      <c r="I8" s="38"/>
    </row>
    <row r="9" spans="2:9">
      <c r="B9" s="39"/>
      <c r="C9" s="47" t="s">
        <v>48</v>
      </c>
      <c r="D9" s="38" t="s">
        <v>51</v>
      </c>
      <c r="E9" s="38"/>
      <c r="F9" s="38"/>
      <c r="G9" s="38"/>
      <c r="H9" s="38"/>
      <c r="I9" s="38"/>
    </row>
    <row r="10" spans="2:9">
      <c r="B10" s="39"/>
      <c r="C10" s="47" t="s">
        <v>49</v>
      </c>
      <c r="D10" s="38" t="s">
        <v>50</v>
      </c>
      <c r="E10" s="38"/>
      <c r="F10" s="38"/>
      <c r="G10" s="38"/>
      <c r="H10" s="38"/>
      <c r="I10" s="38"/>
    </row>
    <row r="11" spans="2:9">
      <c r="B11" s="39"/>
      <c r="C11" s="47" t="s">
        <v>52</v>
      </c>
      <c r="D11" s="38" t="s">
        <v>53</v>
      </c>
      <c r="E11" s="38"/>
      <c r="F11" s="38"/>
      <c r="G11" s="38"/>
      <c r="H11" s="38"/>
      <c r="I11" s="38"/>
    </row>
    <row r="12" spans="2:9">
      <c r="B12" s="39"/>
      <c r="C12" s="47" t="s">
        <v>54</v>
      </c>
      <c r="D12" s="38" t="s">
        <v>55</v>
      </c>
      <c r="E12" s="38"/>
      <c r="F12" s="38"/>
      <c r="G12" s="38"/>
      <c r="H12" s="38"/>
      <c r="I12" s="38"/>
    </row>
    <row r="13" spans="2:9">
      <c r="B13" s="39"/>
      <c r="C13" s="38"/>
      <c r="D13" s="38"/>
      <c r="E13" s="38"/>
      <c r="F13" s="38"/>
      <c r="G13" s="38"/>
      <c r="H13" s="38"/>
      <c r="I13" s="38"/>
    </row>
    <row r="14" spans="2:9">
      <c r="B14" s="38"/>
      <c r="C14" s="38"/>
      <c r="D14" s="38"/>
      <c r="E14" s="38"/>
      <c r="F14" s="38"/>
      <c r="G14" s="38"/>
      <c r="H14" s="38"/>
      <c r="I14" s="38"/>
    </row>
    <row r="15" spans="2:9">
      <c r="B15" s="39" t="s">
        <v>24</v>
      </c>
      <c r="C15" s="38"/>
      <c r="D15" s="38"/>
      <c r="E15" s="38"/>
      <c r="F15" s="38"/>
      <c r="G15" s="38"/>
      <c r="H15" s="38"/>
      <c r="I15" s="38"/>
    </row>
    <row r="16" spans="2:9">
      <c r="B16" s="38"/>
      <c r="C16" s="38"/>
      <c r="D16" s="38"/>
      <c r="E16" s="38"/>
      <c r="F16" s="38"/>
      <c r="G16" s="38"/>
      <c r="H16" s="38"/>
      <c r="I16" s="38"/>
    </row>
    <row r="17" spans="2:9">
      <c r="B17" s="38"/>
      <c r="C17" s="40" t="s">
        <v>19</v>
      </c>
      <c r="D17" s="40" t="s">
        <v>20</v>
      </c>
      <c r="E17" s="38"/>
      <c r="F17" s="38"/>
      <c r="G17" s="38"/>
      <c r="H17" s="38"/>
      <c r="I17" s="38"/>
    </row>
    <row r="18" spans="2:9">
      <c r="B18" s="38"/>
      <c r="C18" s="41" t="s">
        <v>21</v>
      </c>
      <c r="D18" s="42">
        <v>199.97678408661159</v>
      </c>
      <c r="E18" s="38"/>
      <c r="F18" s="38"/>
      <c r="G18" s="38"/>
      <c r="H18" s="38"/>
      <c r="I18" s="38"/>
    </row>
    <row r="19" spans="2:9">
      <c r="B19" s="38"/>
      <c r="C19" s="41" t="s">
        <v>21</v>
      </c>
      <c r="D19" s="42">
        <v>102.23168318450917</v>
      </c>
      <c r="E19" s="38"/>
      <c r="F19" s="38"/>
      <c r="G19" s="38"/>
      <c r="H19" s="38"/>
      <c r="I19" s="38"/>
    </row>
    <row r="20" spans="2:9">
      <c r="B20" s="38"/>
      <c r="C20" s="41" t="s">
        <v>21</v>
      </c>
      <c r="D20" s="42">
        <v>254.42573077132693</v>
      </c>
      <c r="E20" s="38"/>
      <c r="F20" s="38"/>
      <c r="G20" s="38"/>
      <c r="H20" s="38"/>
      <c r="I20" s="38"/>
    </row>
    <row r="21" spans="2:9">
      <c r="B21" s="38"/>
      <c r="C21" s="41" t="s">
        <v>21</v>
      </c>
      <c r="D21" s="42">
        <v>357.64735402015503</v>
      </c>
      <c r="E21" s="38"/>
      <c r="F21" s="38"/>
      <c r="G21" s="38"/>
      <c r="H21" s="38"/>
      <c r="I21" s="38"/>
    </row>
    <row r="22" spans="2:9">
      <c r="B22" s="38"/>
      <c r="C22" s="41" t="s">
        <v>21</v>
      </c>
      <c r="D22" s="42">
        <v>404</v>
      </c>
      <c r="E22" s="38"/>
      <c r="F22" s="38"/>
      <c r="G22" s="38"/>
      <c r="H22" s="38"/>
      <c r="I22" s="38"/>
    </row>
    <row r="23" spans="2:9">
      <c r="B23" s="38"/>
      <c r="C23" s="41" t="s">
        <v>22</v>
      </c>
      <c r="D23" s="42">
        <v>403.31331036984921</v>
      </c>
      <c r="E23" s="38"/>
      <c r="F23" s="38"/>
      <c r="G23" s="38"/>
      <c r="H23" s="38"/>
      <c r="I23" s="38"/>
    </row>
    <row r="24" spans="2:9">
      <c r="B24" s="38"/>
      <c r="C24" s="41" t="s">
        <v>22</v>
      </c>
      <c r="D24" s="42">
        <v>11.641236040741205</v>
      </c>
      <c r="E24" s="38"/>
      <c r="F24" s="38"/>
      <c r="G24" s="38"/>
      <c r="H24" s="38"/>
      <c r="I24" s="38"/>
    </row>
    <row r="25" spans="2:9">
      <c r="B25" s="38"/>
      <c r="C25" s="41" t="s">
        <v>22</v>
      </c>
      <c r="D25" s="42">
        <v>206.58187567139976</v>
      </c>
      <c r="E25" s="38"/>
      <c r="F25" s="38"/>
      <c r="G25" s="38"/>
      <c r="H25" s="38"/>
      <c r="I25" s="38"/>
    </row>
    <row r="26" spans="2:9">
      <c r="B26" s="38"/>
      <c r="C26" s="41" t="s">
        <v>22</v>
      </c>
      <c r="D26" s="42">
        <v>339.50225259875879</v>
      </c>
      <c r="E26" s="38"/>
      <c r="F26" s="38"/>
      <c r="G26" s="38"/>
      <c r="H26" s="38"/>
      <c r="I26" s="38"/>
    </row>
    <row r="27" spans="2:9">
      <c r="B27" s="38"/>
      <c r="C27" s="41" t="s">
        <v>22</v>
      </c>
      <c r="D27" s="42">
        <v>203.1</v>
      </c>
      <c r="E27" s="38"/>
      <c r="F27" s="38"/>
      <c r="G27" s="38"/>
      <c r="H27" s="38"/>
      <c r="I27" s="38"/>
    </row>
    <row r="28" spans="2:9">
      <c r="B28" s="38"/>
      <c r="C28" s="41" t="s">
        <v>23</v>
      </c>
      <c r="D28" s="42">
        <v>134.4</v>
      </c>
      <c r="E28" s="38"/>
      <c r="F28" s="38"/>
      <c r="G28" s="38"/>
      <c r="H28" s="38"/>
      <c r="I28" s="38"/>
    </row>
    <row r="29" spans="2:9">
      <c r="B29" s="38"/>
      <c r="C29" s="41" t="s">
        <v>23</v>
      </c>
      <c r="D29" s="42">
        <v>101.1</v>
      </c>
      <c r="E29" s="38"/>
      <c r="F29" s="38"/>
      <c r="G29" s="38"/>
      <c r="H29" s="38"/>
      <c r="I29" s="38"/>
    </row>
    <row r="30" spans="2:9">
      <c r="B30" s="38"/>
      <c r="C30" s="41" t="s">
        <v>23</v>
      </c>
      <c r="D30" s="42">
        <v>234.5</v>
      </c>
      <c r="E30" s="38"/>
      <c r="F30" s="38"/>
      <c r="G30" s="38"/>
      <c r="H30" s="38"/>
      <c r="I30" s="38"/>
    </row>
    <row r="31" spans="2:9">
      <c r="B31" s="38"/>
      <c r="C31" s="41" t="s">
        <v>23</v>
      </c>
      <c r="D31" s="42">
        <v>106</v>
      </c>
      <c r="E31" s="38"/>
      <c r="F31" s="38"/>
      <c r="G31" s="38"/>
      <c r="H31" s="38"/>
      <c r="I31" s="38"/>
    </row>
    <row r="32" spans="2:9">
      <c r="B32" s="38"/>
      <c r="C32" s="38"/>
      <c r="D32" s="38"/>
      <c r="E32" s="38"/>
      <c r="F32" s="38"/>
      <c r="G32" s="38"/>
      <c r="H32" s="38"/>
      <c r="I32" s="38"/>
    </row>
    <row r="33" spans="2:9">
      <c r="B33" s="38"/>
      <c r="C33" s="38"/>
      <c r="D33" s="38"/>
      <c r="E33" s="38"/>
      <c r="F33" s="38"/>
      <c r="G33" s="38"/>
      <c r="H33" s="38"/>
      <c r="I33" s="38"/>
    </row>
    <row r="34" spans="2:9" ht="13.8">
      <c r="B34" s="38"/>
      <c r="C34" s="44" t="s">
        <v>57</v>
      </c>
      <c r="D34" s="45"/>
      <c r="E34" s="45"/>
      <c r="F34" s="45"/>
      <c r="G34" s="45"/>
      <c r="H34" s="45"/>
      <c r="I34" s="38"/>
    </row>
    <row r="35" spans="2:9" ht="13.8">
      <c r="B35" s="38"/>
      <c r="C35" s="46"/>
      <c r="D35" s="45"/>
      <c r="E35" s="45"/>
      <c r="F35" s="45"/>
      <c r="G35" s="45"/>
      <c r="H35" s="45"/>
      <c r="I35" s="38"/>
    </row>
    <row r="36" spans="2:9" ht="13.8">
      <c r="B36" s="38"/>
      <c r="C36" s="46"/>
      <c r="D36" s="46" t="s">
        <v>58</v>
      </c>
      <c r="E36" s="45"/>
      <c r="F36" s="45"/>
      <c r="G36" s="45"/>
      <c r="H36" s="45"/>
      <c r="I36" s="38"/>
    </row>
    <row r="37" spans="2:9" ht="13.8">
      <c r="B37" s="38"/>
      <c r="C37" s="46"/>
      <c r="D37" s="45"/>
      <c r="E37" s="45"/>
      <c r="F37" s="45"/>
      <c r="G37" s="45"/>
      <c r="H37" s="45"/>
      <c r="I37" s="38"/>
    </row>
    <row r="38" spans="2:9" ht="13.8">
      <c r="B38" s="38"/>
      <c r="C38" s="46" t="s">
        <v>59</v>
      </c>
      <c r="D38" s="45"/>
      <c r="E38" s="45"/>
      <c r="F38" s="45"/>
      <c r="G38" s="45"/>
      <c r="H38" s="45"/>
      <c r="I38" s="38"/>
    </row>
    <row r="39" spans="2:9" ht="13.8">
      <c r="B39" s="38"/>
      <c r="C39" s="46" t="s">
        <v>60</v>
      </c>
      <c r="D39" s="45"/>
      <c r="E39" s="45"/>
      <c r="F39" s="45"/>
      <c r="G39" s="45"/>
      <c r="H39" s="45"/>
      <c r="I39" s="38"/>
    </row>
    <row r="40" spans="2:9" ht="13.8">
      <c r="B40" s="38"/>
      <c r="C40" s="43"/>
      <c r="D40" s="38"/>
      <c r="E40" s="38"/>
      <c r="F40" s="38"/>
      <c r="G40" s="38"/>
      <c r="H40" s="38"/>
      <c r="I40" s="38"/>
    </row>
    <row r="41" spans="2:9">
      <c r="B41" s="38"/>
      <c r="C41" s="38"/>
      <c r="D41" s="38"/>
      <c r="E41" s="38"/>
      <c r="F41" s="38"/>
      <c r="G41" s="38"/>
      <c r="H41" s="38"/>
      <c r="I41" s="38"/>
    </row>
    <row r="42" spans="2:9">
      <c r="B42" s="38" t="s">
        <v>61</v>
      </c>
      <c r="C42" s="38"/>
      <c r="D42" s="38"/>
      <c r="E42" s="38"/>
      <c r="F42" s="38"/>
      <c r="G42" s="38"/>
      <c r="H42" s="38"/>
      <c r="I42" s="38"/>
    </row>
    <row r="43" spans="2:9">
      <c r="B43" s="38"/>
      <c r="C43" s="38"/>
      <c r="D43" s="38"/>
      <c r="E43" s="38"/>
      <c r="F43" s="38"/>
      <c r="G43" s="38"/>
      <c r="H43" s="38"/>
      <c r="I43" s="38"/>
    </row>
    <row r="44" spans="2:9">
      <c r="B44" s="38"/>
      <c r="C44" s="38"/>
      <c r="D44" s="38"/>
      <c r="E44" s="38"/>
      <c r="F44" s="38"/>
      <c r="G44" s="38"/>
      <c r="H44" s="38"/>
      <c r="I44" s="38"/>
    </row>
    <row r="45" spans="2:9">
      <c r="B45" s="38"/>
      <c r="C45" s="38"/>
      <c r="D45" s="38"/>
      <c r="E45" s="38"/>
      <c r="F45" s="38"/>
      <c r="G45" s="38"/>
      <c r="H45" s="38"/>
      <c r="I45" s="38"/>
    </row>
    <row r="46" spans="2:9">
      <c r="B46" s="38"/>
      <c r="C46" s="38"/>
      <c r="D46" s="38"/>
      <c r="E46" s="38"/>
      <c r="F46" s="38"/>
      <c r="G46" s="38"/>
      <c r="H46" s="38"/>
      <c r="I46" s="38"/>
    </row>
    <row r="47" spans="2:9">
      <c r="B47" s="38"/>
      <c r="C47" s="38"/>
      <c r="D47" s="38"/>
      <c r="E47" s="38"/>
      <c r="F47" s="38"/>
      <c r="G47" s="38"/>
      <c r="H47" s="38"/>
      <c r="I47" s="38"/>
    </row>
    <row r="48" spans="2:9">
      <c r="B48" s="38"/>
      <c r="C48" s="38"/>
      <c r="D48" s="38"/>
      <c r="E48" s="38"/>
      <c r="F48" s="38"/>
      <c r="G48" s="38"/>
      <c r="H48" s="38"/>
      <c r="I48" s="38"/>
    </row>
    <row r="49" spans="2:9">
      <c r="B49" s="38"/>
      <c r="C49" s="38"/>
      <c r="D49" s="38"/>
      <c r="E49" s="38"/>
      <c r="F49" s="38"/>
      <c r="G49" s="38"/>
      <c r="H49" s="38"/>
      <c r="I49" s="38"/>
    </row>
    <row r="50" spans="2:9">
      <c r="B50" s="38"/>
      <c r="C50" s="38"/>
      <c r="D50" s="38"/>
      <c r="E50" s="38"/>
      <c r="F50" s="38"/>
      <c r="G50" s="38"/>
      <c r="H50" s="38"/>
      <c r="I50" s="38"/>
    </row>
    <row r="51" spans="2:9">
      <c r="B51" s="38"/>
      <c r="C51" s="38"/>
      <c r="D51" s="38"/>
      <c r="E51" s="38"/>
      <c r="F51" s="38"/>
      <c r="G51" s="38"/>
      <c r="H51" s="38"/>
      <c r="I51" s="38"/>
    </row>
    <row r="52" spans="2:9">
      <c r="B52" s="38"/>
      <c r="C52" s="38"/>
      <c r="D52" s="38"/>
      <c r="E52" s="38"/>
      <c r="F52" s="38"/>
      <c r="G52" s="38"/>
      <c r="H52" s="38"/>
      <c r="I52" s="38"/>
    </row>
    <row r="53" spans="2:9">
      <c r="B53" s="38"/>
      <c r="C53" s="38"/>
      <c r="D53" s="38"/>
      <c r="E53" s="38"/>
      <c r="F53" s="38"/>
      <c r="G53" s="38"/>
      <c r="H53" s="38"/>
      <c r="I53" s="38"/>
    </row>
    <row r="54" spans="2:9">
      <c r="B54" s="38"/>
      <c r="C54" s="38"/>
      <c r="D54" s="38"/>
      <c r="E54" s="38"/>
      <c r="F54" s="38"/>
      <c r="G54" s="38"/>
      <c r="H54" s="38"/>
      <c r="I54" s="38"/>
    </row>
    <row r="55" spans="2:9">
      <c r="B55" s="38"/>
      <c r="C55" s="38"/>
      <c r="D55" s="38"/>
      <c r="E55" s="38"/>
      <c r="F55" s="38"/>
      <c r="G55" s="38"/>
      <c r="H55" s="38"/>
      <c r="I55" s="38"/>
    </row>
    <row r="56" spans="2:9">
      <c r="B56" s="38"/>
      <c r="C56" s="38"/>
      <c r="D56" s="38"/>
      <c r="E56" s="38"/>
      <c r="F56" s="38"/>
      <c r="G56" s="38"/>
      <c r="H56" s="38"/>
      <c r="I56" s="38"/>
    </row>
    <row r="57" spans="2:9">
      <c r="B57" s="38"/>
      <c r="C57" s="38"/>
      <c r="D57" s="38"/>
      <c r="E57" s="38"/>
      <c r="F57" s="38"/>
      <c r="G57" s="38"/>
      <c r="H57" s="38"/>
      <c r="I57" s="38"/>
    </row>
    <row r="58" spans="2:9">
      <c r="B58" s="38"/>
      <c r="C58" s="38"/>
      <c r="D58" s="38"/>
      <c r="E58" s="38"/>
      <c r="F58" s="38"/>
      <c r="G58" s="38"/>
      <c r="H58" s="38"/>
      <c r="I58" s="38"/>
    </row>
    <row r="59" spans="2:9">
      <c r="B59" s="38"/>
      <c r="C59" s="38"/>
      <c r="D59" s="38"/>
      <c r="E59" s="38"/>
      <c r="F59" s="38"/>
      <c r="G59" s="38"/>
      <c r="H59" s="38"/>
      <c r="I59" s="38"/>
    </row>
    <row r="60" spans="2:9">
      <c r="B60" s="38"/>
      <c r="C60" s="38"/>
      <c r="D60" s="38"/>
      <c r="E60" s="38"/>
      <c r="F60" s="38"/>
      <c r="G60" s="38"/>
      <c r="H60" s="38"/>
      <c r="I60" s="38"/>
    </row>
    <row r="61" spans="2:9">
      <c r="B61" s="38"/>
      <c r="C61" s="38"/>
      <c r="D61" s="38"/>
      <c r="E61" s="38"/>
      <c r="F61" s="38"/>
      <c r="G61" s="38"/>
      <c r="H61" s="38"/>
      <c r="I61" s="38"/>
    </row>
    <row r="62" spans="2:9">
      <c r="B62" s="38"/>
      <c r="C62" s="38"/>
      <c r="D62" s="38"/>
      <c r="E62" s="38"/>
      <c r="F62" s="38"/>
      <c r="G62" s="38"/>
      <c r="H62" s="38"/>
      <c r="I62" s="38"/>
    </row>
    <row r="63" spans="2:9">
      <c r="B63" s="38"/>
      <c r="C63" s="38"/>
      <c r="D63" s="38"/>
      <c r="E63" s="38"/>
      <c r="F63" s="38"/>
      <c r="G63" s="38"/>
      <c r="H63" s="38"/>
      <c r="I63" s="38"/>
    </row>
    <row r="64" spans="2:9">
      <c r="B64" s="38"/>
      <c r="C64" s="38"/>
      <c r="D64" s="38"/>
      <c r="E64" s="38"/>
      <c r="F64" s="38"/>
      <c r="G64" s="38"/>
      <c r="H64" s="38"/>
      <c r="I64" s="38"/>
    </row>
    <row r="65" spans="2:9">
      <c r="B65" s="38"/>
      <c r="C65" s="38"/>
      <c r="D65" s="38"/>
      <c r="E65" s="38"/>
      <c r="F65" s="38"/>
      <c r="G65" s="38"/>
      <c r="H65" s="38"/>
      <c r="I65" s="38"/>
    </row>
    <row r="66" spans="2:9">
      <c r="B66" s="38"/>
      <c r="C66" s="38"/>
      <c r="D66" s="38"/>
      <c r="E66" s="38"/>
      <c r="F66" s="38"/>
      <c r="G66" s="38"/>
      <c r="H66" s="38"/>
      <c r="I66" s="38"/>
    </row>
    <row r="67" spans="2:9">
      <c r="B67" s="38"/>
      <c r="C67" s="38"/>
      <c r="D67" s="38"/>
      <c r="E67" s="38"/>
      <c r="F67" s="38"/>
      <c r="G67" s="38"/>
      <c r="H67" s="38"/>
      <c r="I67" s="38"/>
    </row>
    <row r="68" spans="2:9">
      <c r="B68" s="38"/>
      <c r="C68" s="38"/>
      <c r="D68" s="38"/>
      <c r="E68" s="38"/>
      <c r="F68" s="38"/>
      <c r="G68" s="38"/>
      <c r="H68" s="38"/>
      <c r="I68" s="38"/>
    </row>
    <row r="69" spans="2:9">
      <c r="B69" s="38"/>
      <c r="C69" s="38"/>
      <c r="D69" s="38"/>
      <c r="E69" s="38"/>
      <c r="F69" s="38"/>
      <c r="G69" s="38"/>
      <c r="H69" s="38"/>
      <c r="I69" s="38"/>
    </row>
    <row r="70" spans="2:9">
      <c r="B70" s="38"/>
      <c r="C70" s="38"/>
      <c r="D70" s="38"/>
      <c r="E70" s="38"/>
      <c r="F70" s="38"/>
      <c r="G70" s="38"/>
      <c r="H70" s="38"/>
      <c r="I70" s="38"/>
    </row>
    <row r="71" spans="2:9">
      <c r="B71" s="38"/>
      <c r="C71" s="38"/>
      <c r="D71" s="38"/>
      <c r="E71" s="38"/>
      <c r="F71" s="38"/>
      <c r="G71" s="38"/>
      <c r="H71" s="38"/>
      <c r="I71" s="38"/>
    </row>
    <row r="72" spans="2:9">
      <c r="B72" s="38"/>
      <c r="C72" s="38"/>
      <c r="D72" s="38"/>
      <c r="E72" s="38"/>
      <c r="F72" s="38"/>
      <c r="G72" s="38"/>
      <c r="H72" s="38"/>
      <c r="I72" s="38"/>
    </row>
    <row r="73" spans="2:9">
      <c r="B73" s="38"/>
      <c r="C73" s="38"/>
      <c r="D73" s="38"/>
      <c r="E73" s="38"/>
      <c r="F73" s="38"/>
      <c r="G73" s="38"/>
      <c r="H73" s="38"/>
      <c r="I73" s="38"/>
    </row>
    <row r="74" spans="2:9">
      <c r="B74" s="38"/>
      <c r="C74" s="38"/>
      <c r="D74" s="38"/>
      <c r="E74" s="38"/>
      <c r="F74" s="38"/>
      <c r="G74" s="38"/>
      <c r="H74" s="38"/>
      <c r="I74" s="38"/>
    </row>
    <row r="75" spans="2:9">
      <c r="B75" s="38"/>
      <c r="C75" s="38"/>
      <c r="D75" s="38"/>
      <c r="E75" s="38"/>
      <c r="F75" s="38"/>
      <c r="G75" s="38"/>
      <c r="H75" s="38"/>
      <c r="I75" s="38"/>
    </row>
    <row r="76" spans="2:9">
      <c r="B76" s="38"/>
      <c r="C76" s="38"/>
      <c r="D76" s="38"/>
      <c r="E76" s="38"/>
      <c r="F76" s="38"/>
      <c r="G76" s="38"/>
      <c r="H76" s="38"/>
      <c r="I76" s="38"/>
    </row>
    <row r="77" spans="2:9">
      <c r="B77" s="38"/>
      <c r="C77" s="38"/>
      <c r="D77" s="38"/>
      <c r="E77" s="38"/>
      <c r="F77" s="38"/>
      <c r="G77" s="38"/>
      <c r="H77" s="38"/>
      <c r="I77" s="38"/>
    </row>
    <row r="78" spans="2:9">
      <c r="B78" s="38"/>
      <c r="C78" s="38"/>
      <c r="D78" s="38"/>
      <c r="E78" s="38"/>
      <c r="F78" s="38"/>
      <c r="G78" s="38"/>
      <c r="H78" s="38"/>
      <c r="I78" s="38"/>
    </row>
    <row r="79" spans="2:9">
      <c r="B79" s="38"/>
      <c r="C79" s="38"/>
      <c r="D79" s="38"/>
      <c r="E79" s="38"/>
      <c r="F79" s="38"/>
      <c r="G79" s="38"/>
      <c r="H79" s="38"/>
      <c r="I79" s="38"/>
    </row>
    <row r="80" spans="2:9">
      <c r="B80" s="38"/>
      <c r="C80" s="38"/>
      <c r="D80" s="38"/>
      <c r="E80" s="38"/>
      <c r="F80" s="38"/>
      <c r="G80" s="38"/>
      <c r="H80" s="38"/>
      <c r="I80" s="38"/>
    </row>
    <row r="81" spans="2:9">
      <c r="B81" s="38"/>
      <c r="C81" s="38"/>
      <c r="D81" s="38"/>
      <c r="E81" s="38"/>
      <c r="F81" s="38"/>
      <c r="G81" s="38"/>
      <c r="H81" s="38"/>
      <c r="I81" s="38"/>
    </row>
    <row r="82" spans="2:9">
      <c r="B82" s="38"/>
      <c r="C82" s="38"/>
      <c r="D82" s="38"/>
      <c r="E82" s="38"/>
      <c r="F82" s="38"/>
      <c r="G82" s="38"/>
      <c r="H82" s="38"/>
      <c r="I82" s="38"/>
    </row>
    <row r="83" spans="2:9">
      <c r="B83" s="38"/>
      <c r="C83" s="38"/>
      <c r="D83" s="38"/>
      <c r="E83" s="38"/>
      <c r="F83" s="38"/>
      <c r="G83" s="38"/>
      <c r="H83" s="38"/>
      <c r="I83" s="38"/>
    </row>
    <row r="84" spans="2:9">
      <c r="B84" s="38"/>
      <c r="C84" s="38"/>
      <c r="D84" s="38"/>
      <c r="E84" s="38"/>
      <c r="F84" s="38"/>
      <c r="G84" s="38"/>
      <c r="H84" s="38"/>
      <c r="I84" s="38"/>
    </row>
    <row r="85" spans="2:9">
      <c r="B85" s="38"/>
      <c r="C85" s="38"/>
      <c r="D85" s="38"/>
      <c r="E85" s="38"/>
      <c r="F85" s="38"/>
      <c r="G85" s="38"/>
      <c r="H85" s="38"/>
      <c r="I85" s="38"/>
    </row>
    <row r="86" spans="2:9">
      <c r="B86" s="38"/>
      <c r="C86" s="38"/>
      <c r="D86" s="38"/>
      <c r="E86" s="38"/>
      <c r="F86" s="38"/>
      <c r="G86" s="38"/>
      <c r="H86" s="38"/>
      <c r="I86" s="38"/>
    </row>
  </sheetData>
  <sheetProtection sheet="1" objects="1" scenarios="1"/>
  <mergeCells count="1">
    <mergeCell ref="D1:F1"/>
  </mergeCells>
  <phoneticPr fontId="6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Notice</vt:lpstr>
      <vt:lpstr>Bartlett</vt:lpstr>
      <vt:lpstr>Test de Bartlett avec 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Gilles</cp:lastModifiedBy>
  <dcterms:created xsi:type="dcterms:W3CDTF">2006-03-17T08:49:44Z</dcterms:created>
  <dcterms:modified xsi:type="dcterms:W3CDTF">2014-03-04T22:51:23Z</dcterms:modified>
</cp:coreProperties>
</file>