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656" yWindow="252" windowWidth="14640" windowHeight="13176"/>
  </bookViews>
  <sheets>
    <sheet name="Notice" sheetId="3" r:id="rId1"/>
    <sheet name="Données" sheetId="1" r:id="rId2"/>
    <sheet name="Test" sheetId="4" r:id="rId3"/>
    <sheet name="Méthode avec R" sheetId="5" r:id="rId4"/>
  </sheets>
  <calcPr calcId="125725"/>
</workbook>
</file>

<file path=xl/calcChain.xml><?xml version="1.0" encoding="utf-8"?>
<calcChain xmlns="http://schemas.openxmlformats.org/spreadsheetml/2006/main">
  <c r="X112" i="1"/>
  <c r="W112"/>
  <c r="V112"/>
  <c r="U112"/>
  <c r="T112"/>
  <c r="S112"/>
  <c r="R112"/>
  <c r="Q112"/>
  <c r="P112"/>
  <c r="O112"/>
  <c r="X111"/>
  <c r="W111"/>
  <c r="V111"/>
  <c r="U111"/>
  <c r="T111"/>
  <c r="S111"/>
  <c r="R111"/>
  <c r="Q111"/>
  <c r="P111"/>
  <c r="O111"/>
  <c r="X110"/>
  <c r="W110"/>
  <c r="V110"/>
  <c r="U110"/>
  <c r="T110"/>
  <c r="S110"/>
  <c r="R110"/>
  <c r="Q110"/>
  <c r="P110"/>
  <c r="O110"/>
  <c r="X109"/>
  <c r="W109"/>
  <c r="V109"/>
  <c r="U109"/>
  <c r="T109"/>
  <c r="S109"/>
  <c r="R109"/>
  <c r="Q109"/>
  <c r="P109"/>
  <c r="O109"/>
  <c r="X108"/>
  <c r="W108"/>
  <c r="V108"/>
  <c r="U108"/>
  <c r="T108"/>
  <c r="S108"/>
  <c r="R108"/>
  <c r="Q108"/>
  <c r="P108"/>
  <c r="O108"/>
  <c r="X107"/>
  <c r="W107"/>
  <c r="V107"/>
  <c r="U107"/>
  <c r="T107"/>
  <c r="S107"/>
  <c r="R107"/>
  <c r="Q107"/>
  <c r="P107"/>
  <c r="O107"/>
  <c r="X106"/>
  <c r="W106"/>
  <c r="V106"/>
  <c r="U106"/>
  <c r="T106"/>
  <c r="S106"/>
  <c r="R106"/>
  <c r="Q106"/>
  <c r="P106"/>
  <c r="O106"/>
  <c r="X105"/>
  <c r="W105"/>
  <c r="V105"/>
  <c r="U105"/>
  <c r="T105"/>
  <c r="S105"/>
  <c r="R105"/>
  <c r="Q105"/>
  <c r="P105"/>
  <c r="O105"/>
  <c r="X104"/>
  <c r="W104"/>
  <c r="V104"/>
  <c r="U104"/>
  <c r="T104"/>
  <c r="S104"/>
  <c r="R104"/>
  <c r="Q104"/>
  <c r="P104"/>
  <c r="O104"/>
  <c r="X103"/>
  <c r="W103"/>
  <c r="V103"/>
  <c r="U103"/>
  <c r="T103"/>
  <c r="S103"/>
  <c r="R103"/>
  <c r="Q103"/>
  <c r="P103"/>
  <c r="O103"/>
  <c r="X102"/>
  <c r="W102"/>
  <c r="V102"/>
  <c r="U102"/>
  <c r="T102"/>
  <c r="S102"/>
  <c r="R102"/>
  <c r="Q102"/>
  <c r="P102"/>
  <c r="O102"/>
  <c r="X101"/>
  <c r="W101"/>
  <c r="V101"/>
  <c r="U101"/>
  <c r="T101"/>
  <c r="S101"/>
  <c r="R101"/>
  <c r="Q101"/>
  <c r="P101"/>
  <c r="O101"/>
  <c r="X100"/>
  <c r="W100"/>
  <c r="V100"/>
  <c r="U100"/>
  <c r="T100"/>
  <c r="S100"/>
  <c r="R100"/>
  <c r="Q100"/>
  <c r="P100"/>
  <c r="O100"/>
  <c r="X99"/>
  <c r="W99"/>
  <c r="V99"/>
  <c r="U99"/>
  <c r="T99"/>
  <c r="S99"/>
  <c r="R99"/>
  <c r="Q99"/>
  <c r="P99"/>
  <c r="O99"/>
  <c r="X98"/>
  <c r="W98"/>
  <c r="V98"/>
  <c r="U98"/>
  <c r="T98"/>
  <c r="S98"/>
  <c r="R98"/>
  <c r="Q98"/>
  <c r="P98"/>
  <c r="O98"/>
  <c r="X97"/>
  <c r="W97"/>
  <c r="V97"/>
  <c r="U97"/>
  <c r="T97"/>
  <c r="S97"/>
  <c r="R97"/>
  <c r="Q97"/>
  <c r="P97"/>
  <c r="O97"/>
  <c r="X96"/>
  <c r="W96"/>
  <c r="V96"/>
  <c r="U96"/>
  <c r="T96"/>
  <c r="S96"/>
  <c r="R96"/>
  <c r="Q96"/>
  <c r="P96"/>
  <c r="O96"/>
  <c r="X95"/>
  <c r="W95"/>
  <c r="V95"/>
  <c r="U95"/>
  <c r="T95"/>
  <c r="S95"/>
  <c r="R95"/>
  <c r="Q95"/>
  <c r="P95"/>
  <c r="O95"/>
  <c r="X94"/>
  <c r="W94"/>
  <c r="V94"/>
  <c r="U94"/>
  <c r="T94"/>
  <c r="S94"/>
  <c r="R94"/>
  <c r="Q94"/>
  <c r="P94"/>
  <c r="O94"/>
  <c r="X93"/>
  <c r="W93"/>
  <c r="V93"/>
  <c r="U93"/>
  <c r="T93"/>
  <c r="S93"/>
  <c r="R93"/>
  <c r="Q93"/>
  <c r="P93"/>
  <c r="O93"/>
  <c r="X92"/>
  <c r="W92"/>
  <c r="V92"/>
  <c r="U92"/>
  <c r="T92"/>
  <c r="S92"/>
  <c r="R92"/>
  <c r="Q92"/>
  <c r="P92"/>
  <c r="O92"/>
  <c r="X91"/>
  <c r="W91"/>
  <c r="V91"/>
  <c r="U91"/>
  <c r="T91"/>
  <c r="S91"/>
  <c r="R91"/>
  <c r="Q91"/>
  <c r="P91"/>
  <c r="O91"/>
  <c r="X90"/>
  <c r="W90"/>
  <c r="V90"/>
  <c r="U90"/>
  <c r="T90"/>
  <c r="S90"/>
  <c r="R90"/>
  <c r="Q90"/>
  <c r="P90"/>
  <c r="O90"/>
  <c r="X89"/>
  <c r="W89"/>
  <c r="V89"/>
  <c r="U89"/>
  <c r="T89"/>
  <c r="S89"/>
  <c r="R89"/>
  <c r="Q89"/>
  <c r="P89"/>
  <c r="O89"/>
  <c r="X88"/>
  <c r="W88"/>
  <c r="V88"/>
  <c r="U88"/>
  <c r="T88"/>
  <c r="S88"/>
  <c r="R88"/>
  <c r="Q88"/>
  <c r="P88"/>
  <c r="O88"/>
  <c r="X87"/>
  <c r="W87"/>
  <c r="V87"/>
  <c r="U87"/>
  <c r="T87"/>
  <c r="S87"/>
  <c r="R87"/>
  <c r="Q87"/>
  <c r="P87"/>
  <c r="O87"/>
  <c r="X86"/>
  <c r="W86"/>
  <c r="V86"/>
  <c r="U86"/>
  <c r="T86"/>
  <c r="S86"/>
  <c r="R86"/>
  <c r="Q86"/>
  <c r="P86"/>
  <c r="O86"/>
  <c r="X85"/>
  <c r="W85"/>
  <c r="V85"/>
  <c r="U85"/>
  <c r="T85"/>
  <c r="S85"/>
  <c r="R85"/>
  <c r="Q85"/>
  <c r="P85"/>
  <c r="O85"/>
  <c r="X84"/>
  <c r="W84"/>
  <c r="V84"/>
  <c r="U84"/>
  <c r="T84"/>
  <c r="S84"/>
  <c r="R84"/>
  <c r="Q84"/>
  <c r="P84"/>
  <c r="O84"/>
  <c r="X83"/>
  <c r="W83"/>
  <c r="V83"/>
  <c r="U83"/>
  <c r="T83"/>
  <c r="S83"/>
  <c r="R83"/>
  <c r="Q83"/>
  <c r="P83"/>
  <c r="O83"/>
  <c r="X82"/>
  <c r="W82"/>
  <c r="V82"/>
  <c r="U82"/>
  <c r="T82"/>
  <c r="S82"/>
  <c r="R82"/>
  <c r="Q82"/>
  <c r="P82"/>
  <c r="O82"/>
  <c r="X81"/>
  <c r="W81"/>
  <c r="V81"/>
  <c r="U81"/>
  <c r="T81"/>
  <c r="S81"/>
  <c r="R81"/>
  <c r="Q81"/>
  <c r="P81"/>
  <c r="O81"/>
  <c r="X80"/>
  <c r="W80"/>
  <c r="V80"/>
  <c r="U80"/>
  <c r="T80"/>
  <c r="S80"/>
  <c r="R80"/>
  <c r="Q80"/>
  <c r="P80"/>
  <c r="O80"/>
  <c r="X79"/>
  <c r="W79"/>
  <c r="V79"/>
  <c r="U79"/>
  <c r="T79"/>
  <c r="S79"/>
  <c r="R79"/>
  <c r="Q79"/>
  <c r="P79"/>
  <c r="O79"/>
  <c r="X78"/>
  <c r="W78"/>
  <c r="V78"/>
  <c r="U78"/>
  <c r="T78"/>
  <c r="S78"/>
  <c r="R78"/>
  <c r="Q78"/>
  <c r="P78"/>
  <c r="O78"/>
  <c r="X77"/>
  <c r="W77"/>
  <c r="V77"/>
  <c r="U77"/>
  <c r="T77"/>
  <c r="S77"/>
  <c r="R77"/>
  <c r="Q77"/>
  <c r="P77"/>
  <c r="O77"/>
  <c r="X76"/>
  <c r="W76"/>
  <c r="V76"/>
  <c r="U76"/>
  <c r="T76"/>
  <c r="S76"/>
  <c r="R76"/>
  <c r="Q76"/>
  <c r="P76"/>
  <c r="O76"/>
  <c r="X75"/>
  <c r="W75"/>
  <c r="V75"/>
  <c r="U75"/>
  <c r="T75"/>
  <c r="S75"/>
  <c r="R75"/>
  <c r="Q75"/>
  <c r="P75"/>
  <c r="O75"/>
  <c r="X74"/>
  <c r="W74"/>
  <c r="V74"/>
  <c r="U74"/>
  <c r="T74"/>
  <c r="S74"/>
  <c r="R74"/>
  <c r="Q74"/>
  <c r="P74"/>
  <c r="O74"/>
  <c r="X73"/>
  <c r="W73"/>
  <c r="V73"/>
  <c r="U73"/>
  <c r="T73"/>
  <c r="S73"/>
  <c r="R73"/>
  <c r="Q73"/>
  <c r="P73"/>
  <c r="O73"/>
  <c r="X72"/>
  <c r="W72"/>
  <c r="V72"/>
  <c r="U72"/>
  <c r="T72"/>
  <c r="S72"/>
  <c r="R72"/>
  <c r="Q72"/>
  <c r="P72"/>
  <c r="O72"/>
  <c r="X71"/>
  <c r="W71"/>
  <c r="V71"/>
  <c r="U71"/>
  <c r="T71"/>
  <c r="S71"/>
  <c r="R71"/>
  <c r="Q71"/>
  <c r="P71"/>
  <c r="O71"/>
  <c r="X70"/>
  <c r="W70"/>
  <c r="V70"/>
  <c r="U70"/>
  <c r="T70"/>
  <c r="S70"/>
  <c r="R70"/>
  <c r="Q70"/>
  <c r="P70"/>
  <c r="O70"/>
  <c r="X69"/>
  <c r="W69"/>
  <c r="V69"/>
  <c r="U69"/>
  <c r="T69"/>
  <c r="S69"/>
  <c r="R69"/>
  <c r="Q69"/>
  <c r="P69"/>
  <c r="O69"/>
  <c r="X68"/>
  <c r="W68"/>
  <c r="V68"/>
  <c r="U68"/>
  <c r="T68"/>
  <c r="S68"/>
  <c r="R68"/>
  <c r="Q68"/>
  <c r="P68"/>
  <c r="O68"/>
  <c r="X67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X63"/>
  <c r="W63"/>
  <c r="V63"/>
  <c r="U63"/>
  <c r="T63"/>
  <c r="S63"/>
  <c r="R63"/>
  <c r="Q63"/>
  <c r="P63"/>
  <c r="O63"/>
  <c r="X62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X5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X56"/>
  <c r="W56"/>
  <c r="V56"/>
  <c r="U56"/>
  <c r="T56"/>
  <c r="S56"/>
  <c r="R56"/>
  <c r="Q56"/>
  <c r="P56"/>
  <c r="O56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X53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X5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X48"/>
  <c r="W48"/>
  <c r="V48"/>
  <c r="U48"/>
  <c r="T48"/>
  <c r="S48"/>
  <c r="R48"/>
  <c r="Q48"/>
  <c r="P48"/>
  <c r="O48"/>
  <c r="X47"/>
  <c r="W47"/>
  <c r="V47"/>
  <c r="U47"/>
  <c r="T47"/>
  <c r="S47"/>
  <c r="R47"/>
  <c r="Q47"/>
  <c r="P47"/>
  <c r="O47"/>
  <c r="X46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X43"/>
  <c r="W43"/>
  <c r="V43"/>
  <c r="U43"/>
  <c r="T43"/>
  <c r="S43"/>
  <c r="R43"/>
  <c r="Q43"/>
  <c r="P43"/>
  <c r="O43"/>
  <c r="X42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X40"/>
  <c r="W40"/>
  <c r="V40"/>
  <c r="U40"/>
  <c r="T40"/>
  <c r="S40"/>
  <c r="R40"/>
  <c r="Q40"/>
  <c r="P40"/>
  <c r="O40"/>
  <c r="X39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X37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O36"/>
  <c r="X35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X32"/>
  <c r="W32"/>
  <c r="V32"/>
  <c r="U32"/>
  <c r="T32"/>
  <c r="S32"/>
  <c r="R32"/>
  <c r="Q32"/>
  <c r="P32"/>
  <c r="O32"/>
  <c r="X31"/>
  <c r="W31"/>
  <c r="V31"/>
  <c r="U31"/>
  <c r="T31"/>
  <c r="S31"/>
  <c r="R31"/>
  <c r="Q31"/>
  <c r="P31"/>
  <c r="O31"/>
  <c r="X30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X24"/>
  <c r="W24"/>
  <c r="V24"/>
  <c r="U24"/>
  <c r="T24"/>
  <c r="S24"/>
  <c r="R24"/>
  <c r="Q24"/>
  <c r="P24"/>
  <c r="O24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X19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X16"/>
  <c r="W16"/>
  <c r="V16"/>
  <c r="U16"/>
  <c r="T16"/>
  <c r="S16"/>
  <c r="R16"/>
  <c r="Q16"/>
  <c r="P16"/>
  <c r="O16"/>
  <c r="X15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P13"/>
  <c r="Q13"/>
  <c r="R13"/>
  <c r="S13"/>
  <c r="T13"/>
  <c r="U13"/>
  <c r="V13"/>
  <c r="W13"/>
  <c r="X13"/>
  <c r="O13"/>
  <c r="O8"/>
  <c r="D115"/>
  <c r="E115"/>
  <c r="F115"/>
  <c r="G115"/>
  <c r="H115"/>
  <c r="I115"/>
  <c r="J115"/>
  <c r="K115"/>
  <c r="L115"/>
  <c r="C115"/>
  <c r="N110"/>
  <c r="N108"/>
  <c r="N102"/>
  <c r="N100"/>
  <c r="N94"/>
  <c r="N92"/>
  <c r="N86"/>
  <c r="N84"/>
  <c r="N78"/>
  <c r="N76"/>
  <c r="N70"/>
  <c r="N68"/>
  <c r="N62"/>
  <c r="N60"/>
  <c r="N54"/>
  <c r="N52"/>
  <c r="M13"/>
  <c r="M14"/>
  <c r="N14" s="1"/>
  <c r="M15"/>
  <c r="N15" s="1"/>
  <c r="M16"/>
  <c r="N16" s="1"/>
  <c r="M17"/>
  <c r="N17" s="1"/>
  <c r="M18"/>
  <c r="N18" s="1"/>
  <c r="M19"/>
  <c r="N19" s="1"/>
  <c r="M20"/>
  <c r="N20" s="1"/>
  <c r="M21"/>
  <c r="N21" s="1"/>
  <c r="M22"/>
  <c r="N22" s="1"/>
  <c r="M23"/>
  <c r="N23" s="1"/>
  <c r="M24"/>
  <c r="N24" s="1"/>
  <c r="M25"/>
  <c r="N25" s="1"/>
  <c r="M26"/>
  <c r="N26" s="1"/>
  <c r="M27"/>
  <c r="N27" s="1"/>
  <c r="M28"/>
  <c r="N28" s="1"/>
  <c r="M29"/>
  <c r="N29" s="1"/>
  <c r="M30"/>
  <c r="N30" s="1"/>
  <c r="M31"/>
  <c r="N31" s="1"/>
  <c r="M32"/>
  <c r="N32" s="1"/>
  <c r="M33"/>
  <c r="N33" s="1"/>
  <c r="M34"/>
  <c r="N34" s="1"/>
  <c r="M35"/>
  <c r="N35" s="1"/>
  <c r="M36"/>
  <c r="N36" s="1"/>
  <c r="M37"/>
  <c r="N37" s="1"/>
  <c r="M38"/>
  <c r="N38" s="1"/>
  <c r="M39"/>
  <c r="N39" s="1"/>
  <c r="M40"/>
  <c r="N40" s="1"/>
  <c r="M41"/>
  <c r="N41" s="1"/>
  <c r="M42"/>
  <c r="N42" s="1"/>
  <c r="M43"/>
  <c r="N43" s="1"/>
  <c r="M44"/>
  <c r="N44" s="1"/>
  <c r="M45"/>
  <c r="N45" s="1"/>
  <c r="M46"/>
  <c r="N46" s="1"/>
  <c r="M47"/>
  <c r="N47" s="1"/>
  <c r="M48"/>
  <c r="N48" s="1"/>
  <c r="M49"/>
  <c r="N49" s="1"/>
  <c r="M50"/>
  <c r="N50" s="1"/>
  <c r="M51"/>
  <c r="N51" s="1"/>
  <c r="M52"/>
  <c r="M53"/>
  <c r="N53" s="1"/>
  <c r="M54"/>
  <c r="M55"/>
  <c r="N55" s="1"/>
  <c r="M56"/>
  <c r="N56" s="1"/>
  <c r="M57"/>
  <c r="N57" s="1"/>
  <c r="M58"/>
  <c r="N58" s="1"/>
  <c r="M59"/>
  <c r="N59" s="1"/>
  <c r="M60"/>
  <c r="M61"/>
  <c r="N61" s="1"/>
  <c r="M62"/>
  <c r="M63"/>
  <c r="N63" s="1"/>
  <c r="M64"/>
  <c r="N64" s="1"/>
  <c r="M65"/>
  <c r="N65" s="1"/>
  <c r="M66"/>
  <c r="N66" s="1"/>
  <c r="M67"/>
  <c r="N67" s="1"/>
  <c r="M68"/>
  <c r="M69"/>
  <c r="N69" s="1"/>
  <c r="M70"/>
  <c r="M71"/>
  <c r="N71" s="1"/>
  <c r="M72"/>
  <c r="N72" s="1"/>
  <c r="M73"/>
  <c r="N73" s="1"/>
  <c r="M74"/>
  <c r="N74" s="1"/>
  <c r="M75"/>
  <c r="N75" s="1"/>
  <c r="M76"/>
  <c r="M77"/>
  <c r="N77" s="1"/>
  <c r="M78"/>
  <c r="M79"/>
  <c r="N79" s="1"/>
  <c r="M80"/>
  <c r="N80" s="1"/>
  <c r="M81"/>
  <c r="N81" s="1"/>
  <c r="M82"/>
  <c r="N82" s="1"/>
  <c r="M83"/>
  <c r="N83" s="1"/>
  <c r="M84"/>
  <c r="M85"/>
  <c r="N85" s="1"/>
  <c r="M86"/>
  <c r="M87"/>
  <c r="N87" s="1"/>
  <c r="M88"/>
  <c r="N88" s="1"/>
  <c r="M89"/>
  <c r="N89" s="1"/>
  <c r="M90"/>
  <c r="N90" s="1"/>
  <c r="M91"/>
  <c r="N91" s="1"/>
  <c r="M92"/>
  <c r="M93"/>
  <c r="N93" s="1"/>
  <c r="M94"/>
  <c r="M95"/>
  <c r="N95" s="1"/>
  <c r="M96"/>
  <c r="N96" s="1"/>
  <c r="M97"/>
  <c r="N97" s="1"/>
  <c r="M98"/>
  <c r="N98" s="1"/>
  <c r="M99"/>
  <c r="N99" s="1"/>
  <c r="M100"/>
  <c r="M101"/>
  <c r="N101" s="1"/>
  <c r="M102"/>
  <c r="M103"/>
  <c r="N103" s="1"/>
  <c r="M104"/>
  <c r="N104" s="1"/>
  <c r="M105"/>
  <c r="N105" s="1"/>
  <c r="M106"/>
  <c r="N106" s="1"/>
  <c r="M107"/>
  <c r="N107" s="1"/>
  <c r="M108"/>
  <c r="M109"/>
  <c r="N109" s="1"/>
  <c r="M110"/>
  <c r="M111"/>
  <c r="N111" s="1"/>
  <c r="M112"/>
  <c r="N112" s="1"/>
  <c r="Y111" l="1"/>
  <c r="Y15"/>
  <c r="Y21"/>
  <c r="Y17"/>
  <c r="Y23"/>
  <c r="Y27"/>
  <c r="Y29"/>
  <c r="Y30"/>
  <c r="Y31"/>
  <c r="Y32"/>
  <c r="Y33"/>
  <c r="Y34"/>
  <c r="Y41"/>
  <c r="Y42"/>
  <c r="Y44"/>
  <c r="Y46"/>
  <c r="Y48"/>
  <c r="Y50"/>
  <c r="Y52"/>
  <c r="Y54"/>
  <c r="Y56"/>
  <c r="Y58"/>
  <c r="Y60"/>
  <c r="Y62"/>
  <c r="Y64"/>
  <c r="Y66"/>
  <c r="Y68"/>
  <c r="Y70"/>
  <c r="Y72"/>
  <c r="Y74"/>
  <c r="Y76"/>
  <c r="Y78"/>
  <c r="Y80"/>
  <c r="Y82"/>
  <c r="Y84"/>
  <c r="Y86"/>
  <c r="Y88"/>
  <c r="Y90"/>
  <c r="Y92"/>
  <c r="Y94"/>
  <c r="Y96"/>
  <c r="Y98"/>
  <c r="Y100"/>
  <c r="Y102"/>
  <c r="Y104"/>
  <c r="Y106"/>
  <c r="Y108"/>
  <c r="Y110"/>
  <c r="Y112"/>
  <c r="Y43"/>
  <c r="Y45"/>
  <c r="Y47"/>
  <c r="Y49"/>
  <c r="Y51"/>
  <c r="Y53"/>
  <c r="Y55"/>
  <c r="Y57"/>
  <c r="Y59"/>
  <c r="Y61"/>
  <c r="Y63"/>
  <c r="Y65"/>
  <c r="Y67"/>
  <c r="Y69"/>
  <c r="Y71"/>
  <c r="Y73"/>
  <c r="Y75"/>
  <c r="Y77"/>
  <c r="Y79"/>
  <c r="Y81"/>
  <c r="Y83"/>
  <c r="Y85"/>
  <c r="Y87"/>
  <c r="Y89"/>
  <c r="Y91"/>
  <c r="Y93"/>
  <c r="Y95"/>
  <c r="Y97"/>
  <c r="Y99"/>
  <c r="Y101"/>
  <c r="Y103"/>
  <c r="Y105"/>
  <c r="Y107"/>
  <c r="Y109"/>
  <c r="Y14"/>
  <c r="Y16"/>
  <c r="Y18"/>
  <c r="Y19"/>
  <c r="Y20"/>
  <c r="Y22"/>
  <c r="Y24"/>
  <c r="Y25"/>
  <c r="Y26"/>
  <c r="Y28"/>
  <c r="Y35"/>
  <c r="Y36"/>
  <c r="Y37"/>
  <c r="Y38"/>
  <c r="Y39"/>
  <c r="Y40"/>
  <c r="M115"/>
  <c r="F116" s="1"/>
  <c r="Y13"/>
  <c r="N13"/>
  <c r="H8" s="1"/>
  <c r="K116" l="1"/>
  <c r="K120" s="1"/>
  <c r="G116"/>
  <c r="G120" s="1"/>
  <c r="L116"/>
  <c r="L120" s="1"/>
  <c r="D116"/>
  <c r="D120" s="1"/>
  <c r="C116"/>
  <c r="C120" s="1"/>
  <c r="I116"/>
  <c r="I117" s="1"/>
  <c r="E116"/>
  <c r="E120" s="1"/>
  <c r="J116"/>
  <c r="J117" s="1"/>
  <c r="Y115"/>
  <c r="H116"/>
  <c r="O124"/>
  <c r="P124" s="1"/>
  <c r="G7" i="4" s="1"/>
  <c r="O125" i="1"/>
  <c r="P125" s="1"/>
  <c r="G9" i="4" s="1"/>
  <c r="Y117" i="1"/>
  <c r="C122"/>
  <c r="K117"/>
  <c r="G117"/>
  <c r="H117"/>
  <c r="H120"/>
  <c r="D117"/>
  <c r="F117"/>
  <c r="F120"/>
  <c r="J120" l="1"/>
  <c r="I120"/>
  <c r="E117"/>
  <c r="C117"/>
  <c r="L117"/>
  <c r="M120"/>
  <c r="C118" l="1"/>
  <c r="R119" s="1"/>
  <c r="E14" i="4" s="1"/>
  <c r="D124" i="1" l="1"/>
  <c r="D123"/>
  <c r="C125" l="1"/>
  <c r="C127" s="1"/>
  <c r="C128" s="1"/>
  <c r="C129" s="1"/>
  <c r="C130" s="1"/>
  <c r="E17" i="4" s="1"/>
  <c r="E16" l="1"/>
</calcChain>
</file>

<file path=xl/sharedStrings.xml><?xml version="1.0" encoding="utf-8"?>
<sst xmlns="http://schemas.openxmlformats.org/spreadsheetml/2006/main" count="509" uniqueCount="313">
  <si>
    <t>$kappa</t>
  </si>
  <si>
    <t>$z</t>
  </si>
  <si>
    <t>Objets</t>
  </si>
  <si>
    <t>Obj1</t>
  </si>
  <si>
    <t>Obj2</t>
  </si>
  <si>
    <t>Obj3</t>
  </si>
  <si>
    <t>Obj4</t>
  </si>
  <si>
    <t>Obj5</t>
  </si>
  <si>
    <t>Obj6</t>
  </si>
  <si>
    <t>Obj7</t>
  </si>
  <si>
    <t>Obj8</t>
  </si>
  <si>
    <t>Obj9</t>
  </si>
  <si>
    <t>Obj10</t>
  </si>
  <si>
    <t>Obj11</t>
  </si>
  <si>
    <t>Obj12</t>
  </si>
  <si>
    <t>Obj13</t>
  </si>
  <si>
    <t>Obj14</t>
  </si>
  <si>
    <t>Obj15</t>
  </si>
  <si>
    <t>Obj16</t>
  </si>
  <si>
    <t>Obj17</t>
  </si>
  <si>
    <t>Obj18</t>
  </si>
  <si>
    <t>Obj19</t>
  </si>
  <si>
    <t>Obj20</t>
  </si>
  <si>
    <t>Obj21</t>
  </si>
  <si>
    <t>Obj22</t>
  </si>
  <si>
    <t>Obj23</t>
  </si>
  <si>
    <t>Obj24</t>
  </si>
  <si>
    <t>Obj25</t>
  </si>
  <si>
    <t>Obj26</t>
  </si>
  <si>
    <t>Obj27</t>
  </si>
  <si>
    <t>Obj28</t>
  </si>
  <si>
    <t>Obj29</t>
  </si>
  <si>
    <t>Obj30</t>
  </si>
  <si>
    <t>Obj31</t>
  </si>
  <si>
    <t>Obj32</t>
  </si>
  <si>
    <t>Obj33</t>
  </si>
  <si>
    <t>Obj34</t>
  </si>
  <si>
    <t>Obj35</t>
  </si>
  <si>
    <t>Obj36</t>
  </si>
  <si>
    <t>Obj37</t>
  </si>
  <si>
    <t>Obj38</t>
  </si>
  <si>
    <t>Obj39</t>
  </si>
  <si>
    <t>Obj40</t>
  </si>
  <si>
    <t>Obj41</t>
  </si>
  <si>
    <t>Obj42</t>
  </si>
  <si>
    <t>Obj43</t>
  </si>
  <si>
    <t>Obj44</t>
  </si>
  <si>
    <t>Obj45</t>
  </si>
  <si>
    <t>Obj46</t>
  </si>
  <si>
    <t>Obj47</t>
  </si>
  <si>
    <t>Obj48</t>
  </si>
  <si>
    <t>Obj49</t>
  </si>
  <si>
    <t>Obj50</t>
  </si>
  <si>
    <t>Obj51</t>
  </si>
  <si>
    <t>Obj52</t>
  </si>
  <si>
    <t>Obj53</t>
  </si>
  <si>
    <t>Obj54</t>
  </si>
  <si>
    <t>Obj55</t>
  </si>
  <si>
    <t>Obj56</t>
  </si>
  <si>
    <t>Obj57</t>
  </si>
  <si>
    <t>Obj58</t>
  </si>
  <si>
    <t>Obj59</t>
  </si>
  <si>
    <t>Obj60</t>
  </si>
  <si>
    <t>Obj61</t>
  </si>
  <si>
    <t>Obj62</t>
  </si>
  <si>
    <t>Obj63</t>
  </si>
  <si>
    <t>Obj64</t>
  </si>
  <si>
    <t>Obj65</t>
  </si>
  <si>
    <t>Obj66</t>
  </si>
  <si>
    <t>Obj67</t>
  </si>
  <si>
    <t>Obj68</t>
  </si>
  <si>
    <t>Obj69</t>
  </si>
  <si>
    <t>Obj70</t>
  </si>
  <si>
    <t>Obj71</t>
  </si>
  <si>
    <t>Obj72</t>
  </si>
  <si>
    <t>Obj73</t>
  </si>
  <si>
    <t>Obj74</t>
  </si>
  <si>
    <t>Obj75</t>
  </si>
  <si>
    <t>Obj76</t>
  </si>
  <si>
    <t>Obj77</t>
  </si>
  <si>
    <t>Obj78</t>
  </si>
  <si>
    <t>Obj79</t>
  </si>
  <si>
    <t>Obj80</t>
  </si>
  <si>
    <t>Obj81</t>
  </si>
  <si>
    <t>Obj82</t>
  </si>
  <si>
    <t>Obj83</t>
  </si>
  <si>
    <t>Obj84</t>
  </si>
  <si>
    <t>Obj85</t>
  </si>
  <si>
    <t>Obj86</t>
  </si>
  <si>
    <t>Obj87</t>
  </si>
  <si>
    <t>Obj88</t>
  </si>
  <si>
    <t>Obj89</t>
  </si>
  <si>
    <t>Obj90</t>
  </si>
  <si>
    <t>Obj91</t>
  </si>
  <si>
    <t>Obj92</t>
  </si>
  <si>
    <t>Obj93</t>
  </si>
  <si>
    <t>Obj94</t>
  </si>
  <si>
    <t>Obj95</t>
  </si>
  <si>
    <t>Obj96</t>
  </si>
  <si>
    <t>Obj97</t>
  </si>
  <si>
    <t>Obj98</t>
  </si>
  <si>
    <t>Obj99</t>
  </si>
  <si>
    <t>Obj100</t>
  </si>
  <si>
    <t>xxxxx</t>
  </si>
  <si>
    <t>Cat 1</t>
  </si>
  <si>
    <t>Cat 2</t>
  </si>
  <si>
    <t>Cat 3</t>
  </si>
  <si>
    <t>Cat 4</t>
  </si>
  <si>
    <t>Cat 5</t>
  </si>
  <si>
    <t>Cat 6</t>
  </si>
  <si>
    <t>Cat 7</t>
  </si>
  <si>
    <t>Cat 8</t>
  </si>
  <si>
    <t>Cat 9</t>
  </si>
  <si>
    <t>Cat 10</t>
  </si>
  <si>
    <t>Nombre de juges</t>
  </si>
  <si>
    <t>somme2</t>
  </si>
  <si>
    <t>Nombre d'objets</t>
  </si>
  <si>
    <t>Somme</t>
  </si>
  <si>
    <t>Cj</t>
  </si>
  <si>
    <t>Pj</t>
  </si>
  <si>
    <t>Sj</t>
  </si>
  <si>
    <t>Sj_1</t>
  </si>
  <si>
    <t>Sj_2</t>
  </si>
  <si>
    <t>Sj_3</t>
  </si>
  <si>
    <t>Sj_4</t>
  </si>
  <si>
    <t>Sj_5</t>
  </si>
  <si>
    <t>Sj_6</t>
  </si>
  <si>
    <t>Sj_7</t>
  </si>
  <si>
    <t>Sj_8</t>
  </si>
  <si>
    <t>Sj_9</t>
  </si>
  <si>
    <t>Sj_10</t>
  </si>
  <si>
    <t>k(k-1) =</t>
  </si>
  <si>
    <t>Pj²</t>
  </si>
  <si>
    <t>P(E)</t>
  </si>
  <si>
    <t>P(A)</t>
  </si>
  <si>
    <t>Somme Sj</t>
  </si>
  <si>
    <t xml:space="preserve">K = </t>
  </si>
  <si>
    <t>Test</t>
  </si>
  <si>
    <t xml:space="preserve">1er terme = </t>
  </si>
  <si>
    <t>Numér 2ème terme =</t>
  </si>
  <si>
    <r>
      <t>somme Pj</t>
    </r>
    <r>
      <rPr>
        <vertAlign val="superscript"/>
        <sz val="10"/>
        <color theme="1"/>
        <rFont val="Arial"/>
        <family val="2"/>
      </rPr>
      <t>3</t>
    </r>
  </si>
  <si>
    <t>dénom 2ème terme =</t>
  </si>
  <si>
    <t>var(K) =</t>
  </si>
  <si>
    <t>Z =</t>
  </si>
  <si>
    <t>p-value =</t>
  </si>
  <si>
    <t>loi.norm.std</t>
  </si>
  <si>
    <t>Affichage</t>
  </si>
  <si>
    <t>Contrôles</t>
  </si>
  <si>
    <t>Var sommes</t>
  </si>
  <si>
    <t>nb juges</t>
  </si>
  <si>
    <t>Calcul et test du coefficient Kappa de Cohen</t>
  </si>
  <si>
    <t>1. Contrôles</t>
  </si>
  <si>
    <t>Toutes les sommes sont-elles égales ?</t>
  </si>
  <si>
    <t>Les sommes sont-elles égales au nombre de juges ?</t>
  </si>
  <si>
    <t>2. Résultats</t>
  </si>
  <si>
    <t>Valeur de p correspondante</t>
  </si>
  <si>
    <t>Coefficient Kappa de Cohen :</t>
  </si>
  <si>
    <t>3. Interprétation</t>
  </si>
  <si>
    <t>Le coefficient Kappa indique le degré d'agrément entre les juges.</t>
  </si>
  <si>
    <t>Si la valeur de p est significative, cela indique que l'agrément entre juges s'écarte d'une notation au hasard.</t>
  </si>
  <si>
    <t>N.B. Cette valeur de p n'est précise qu'à partir d'au moins 30 objets classés.</t>
  </si>
  <si>
    <t>Calcul du coefficient Kappa de Cohen</t>
  </si>
  <si>
    <t>Placer dans les cellules jaunes le nombre fois où chaque objet a été classé dans la catégorie en colonne.</t>
  </si>
  <si>
    <t>Si non nulle, la colonne "Somme" doit toujours être égale au nombre de juges.</t>
  </si>
  <si>
    <t>Les choix absents peuvent être mis à 0 ou laissés vides.</t>
  </si>
  <si>
    <t>- Notice -</t>
  </si>
  <si>
    <t>1. Présentation</t>
  </si>
  <si>
    <t>un certain nombre d'objets (ou d'individus) dans des catégories nominales.</t>
  </si>
  <si>
    <t>Le coefficient Kappa de Cohen sert à évaluer l'agrément entre des juges classant</t>
  </si>
  <si>
    <t>Il existe diverses formes de calcul du Kappa de Cohen.</t>
  </si>
  <si>
    <r>
      <t xml:space="preserve">La plupart du temps ce coefficient n'est calculé que pour l'agrément entre </t>
    </r>
    <r>
      <rPr>
        <u/>
        <sz val="10"/>
        <color theme="1"/>
        <rFont val="Arial"/>
        <family val="2"/>
      </rPr>
      <t>deux</t>
    </r>
    <r>
      <rPr>
        <sz val="10"/>
        <color theme="1"/>
        <rFont val="Arial"/>
        <family val="2"/>
      </rPr>
      <t xml:space="preserve"> juges.</t>
    </r>
  </si>
  <si>
    <t>due à Fleiss (1971) permettant d'étendre le calcul à un nombre quelconque de juges.</t>
  </si>
  <si>
    <t>Les feuilles "Données" et "Test" utilisent une généralisation du calcul de Cohen (1960)</t>
  </si>
  <si>
    <t>La feuille "Test" fournit une valeur de p qui n'est précise qu'à partir de 30 objets classés.</t>
  </si>
  <si>
    <t>Si le nombre d'objets classés est important, la statistique K suit une loi normale.</t>
  </si>
  <si>
    <t>Les catégories sont exclusives : un même objet ne peut être classé que dans une seule catégorie.</t>
  </si>
  <si>
    <t>2. Mode d'emploi des feuilles "Données" et "Test"</t>
  </si>
  <si>
    <t>Pour chaque objet, on notera le nombre fois où il a été classé dans chacune des catégories.</t>
  </si>
  <si>
    <t>Le nombre de juges - et donc de jugements - doit être le même pour tous les objets.</t>
  </si>
  <si>
    <t>Il fait d'abord indiquer le nombre de juges. Il n'est pas limité.</t>
  </si>
  <si>
    <t>Le tableau est limité à 100 objets et à 10 catégories nominales.</t>
  </si>
  <si>
    <t>Si les catégories sont ordinales et non seulement nominales, le coefficient Kappa</t>
  </si>
  <si>
    <t>peut être calculé de la même manière, mais il ne prend pas en compte l'ordre des catégories.</t>
  </si>
  <si>
    <t>A la fin de la saisie des données, toutes les valeurs non nulles de la colonne 'Somme'</t>
  </si>
  <si>
    <t>doivent être égales et égales au nombre de juges.</t>
  </si>
  <si>
    <t>Des contrôles sont prévus dans la feuille "Test".</t>
  </si>
  <si>
    <t>La feuille "Test" fournit la valeur du coefficient Kappa et la valeur de p associée.</t>
  </si>
  <si>
    <t>3. Méthodes avec le logiciel R</t>
  </si>
  <si>
    <t xml:space="preserve">Réf. </t>
  </si>
  <si>
    <t>SIEGEL (S.) and CASTELLAN (N.J.), 1988. Nonparametric statistics for the behavioral sciences. McGraw-Hill, New York, p.284-291.</t>
  </si>
  <si>
    <r>
      <rPr>
        <u/>
        <sz val="9"/>
        <color theme="1"/>
        <rFont val="Arial"/>
        <family val="2"/>
      </rPr>
      <t xml:space="preserve">Contact </t>
    </r>
    <r>
      <rPr>
        <sz val="9"/>
        <color theme="1"/>
        <rFont val="Arial"/>
        <family val="2"/>
      </rPr>
      <t>: info_at_anastats.fr</t>
    </r>
  </si>
  <si>
    <t>Calcul du coefficient Kappa de Cohen avec le logiciel R</t>
  </si>
  <si>
    <t>Juge 1</t>
  </si>
  <si>
    <t>Le tableau entouré en gras sera importé sous 'ex1'</t>
  </si>
  <si>
    <r>
      <rPr>
        <u/>
        <sz val="10"/>
        <color theme="1"/>
        <rFont val="Arial"/>
        <family val="2"/>
      </rPr>
      <t>Arguments</t>
    </r>
    <r>
      <rPr>
        <sz val="10"/>
        <color theme="1"/>
        <rFont val="Arial"/>
        <family val="2"/>
      </rPr>
      <t xml:space="preserve"> :</t>
    </r>
  </si>
  <si>
    <r>
      <rPr>
        <u/>
        <sz val="10"/>
        <color theme="1"/>
        <rFont val="Arial"/>
        <family val="2"/>
      </rPr>
      <t>Fonction</t>
    </r>
    <r>
      <rPr>
        <sz val="10"/>
        <color theme="1"/>
        <rFont val="Arial"/>
        <family val="2"/>
      </rPr>
      <t xml:space="preserve"> : epi.kappa {epiR}</t>
    </r>
  </si>
  <si>
    <t xml:space="preserve">dat = </t>
  </si>
  <si>
    <t>une matrice comportant les fréquences (comme ci-dessus)</t>
  </si>
  <si>
    <t xml:space="preserve">method = </t>
  </si>
  <si>
    <t xml:space="preserve">alternative = </t>
  </si>
  <si>
    <t>un choix entre "two.sided" (par défaut), "less" ou "greater".</t>
  </si>
  <si>
    <t xml:space="preserve">conf.level = </t>
  </si>
  <si>
    <t>un choix entre "fleiss" (par défaut) et "altman".</t>
  </si>
  <si>
    <r>
      <rPr>
        <u/>
        <sz val="10"/>
        <color theme="1"/>
        <rFont val="Arial"/>
        <family val="2"/>
      </rPr>
      <t>Exemple</t>
    </r>
    <r>
      <rPr>
        <sz val="10"/>
        <color theme="1"/>
        <rFont val="Arial"/>
        <family val="2"/>
      </rPr>
      <t xml:space="preserve"> avec les données ci-dessus</t>
    </r>
  </si>
  <si>
    <t>&gt; library(epiR)</t>
  </si>
  <si>
    <t># se = erreur standard de la statistique K</t>
  </si>
  <si>
    <t># lower et upper = limites de l'intervalle de confiance à 95%</t>
  </si>
  <si>
    <t>un chiffre entre 0 et 1 pour l'intervalle de confiance (0.95 par défaut)</t>
  </si>
  <si>
    <t>On considère généralement :</t>
  </si>
  <si>
    <t>K &lt; 0.2 indique un très faible agrément</t>
  </si>
  <si>
    <t>0.2 &lt; k &lt; 0.4 indique un agrément faible</t>
  </si>
  <si>
    <t>0.4 &lt; K &lt; 0.6 indique un agrément modéré</t>
  </si>
  <si>
    <t>0.6 &lt; K &lt; 0.8 indique un agrément important</t>
  </si>
  <si>
    <t>K &gt; 0.8 indique un agrément presque parfait.</t>
  </si>
  <si>
    <t xml:space="preserve">z = </t>
  </si>
  <si>
    <t>Maximum 100 objets et 10 catégories. Le nombre de juges n'est pas limité mais doit être le même pour tous les objets.</t>
  </si>
  <si>
    <r>
      <rPr>
        <u/>
        <sz val="10"/>
        <color theme="1"/>
        <rFont val="Arial"/>
        <family val="2"/>
      </rPr>
      <t>Indiquez</t>
    </r>
    <r>
      <rPr>
        <sz val="10"/>
        <color theme="1"/>
        <rFont val="Arial"/>
        <family val="2"/>
      </rPr>
      <t xml:space="preserve"> le nombre de juges</t>
    </r>
  </si>
  <si>
    <t>Dans les deux cas les tableaux à fournir sont différents et différents de celui de la feuille "Données".</t>
  </si>
  <si>
    <t>Des exemples sont fournis dans la feuille "Méthode avec R".</t>
  </si>
  <si>
    <t>1.1. Données</t>
  </si>
  <si>
    <t>1.2. Calcul</t>
  </si>
  <si>
    <t>2. Cas avec k juges</t>
  </si>
  <si>
    <t>2.1. Données</t>
  </si>
  <si>
    <t>Les données doivent être présentées sous la forme d'un tableau avec n lignes et k colonnes</t>
  </si>
  <si>
    <t>n = nombre d'objets (ou d'individus) classés</t>
  </si>
  <si>
    <t>k = nombre de juges</t>
  </si>
  <si>
    <t>rater1</t>
  </si>
  <si>
    <t>rater2</t>
  </si>
  <si>
    <t>rater3</t>
  </si>
  <si>
    <t>rater4</t>
  </si>
  <si>
    <t>rater5</t>
  </si>
  <si>
    <t>rater6</t>
  </si>
  <si>
    <t>4. Neurosis</t>
  </si>
  <si>
    <t>2. Personality Disorder</t>
  </si>
  <si>
    <t>5. Other</t>
  </si>
  <si>
    <t>3. Schizophrenia</t>
  </si>
  <si>
    <t>1. Depression</t>
  </si>
  <si>
    <t>Les données ci-contre (Fleiss, 1971)</t>
  </si>
  <si>
    <t>concernent un diagnostic de 30 patients effectué</t>
  </si>
  <si>
    <t>par 6 médecins devant classer chaque patient</t>
  </si>
  <si>
    <t>dans l'une de 5 catégories de troubles psychiatriques.</t>
  </si>
  <si>
    <t>2.2. Calculs</t>
  </si>
  <si>
    <r>
      <rPr>
        <u/>
        <sz val="10"/>
        <color theme="1"/>
        <rFont val="Arial"/>
        <family val="2"/>
      </rPr>
      <t>Fonction</t>
    </r>
    <r>
      <rPr>
        <sz val="10"/>
        <color theme="1"/>
        <rFont val="Arial"/>
        <family val="2"/>
      </rPr>
      <t xml:space="preserve"> : kappam.fleiss {irr}</t>
    </r>
  </si>
  <si>
    <t xml:space="preserve">ratings = </t>
  </si>
  <si>
    <t>matrice ou tableau n x k</t>
  </si>
  <si>
    <t xml:space="preserve">exact = </t>
  </si>
  <si>
    <t>TRUE pour obtenir le calcul exact (F par défaut)</t>
  </si>
  <si>
    <t xml:space="preserve">detail = </t>
  </si>
  <si>
    <t>TRUE pour obtenir le Kappa par catégorie</t>
  </si>
  <si>
    <t>(FALSE par défaut)</t>
  </si>
  <si>
    <t>Le tableau ci-contre est importé sous 'diagnoses'</t>
  </si>
  <si>
    <t xml:space="preserve"> Fleiss' Kappa for m Raters (exact value)</t>
  </si>
  <si>
    <t xml:space="preserve"> Subjects = 30 </t>
  </si>
  <si>
    <t xml:space="preserve">   Raters = 6 </t>
  </si>
  <si>
    <t xml:space="preserve">    Kappa = 0.442 </t>
  </si>
  <si>
    <t xml:space="preserve">&gt; kappam.fleiss(diagnoses, exact=TRUE) </t>
  </si>
  <si>
    <t>Exemples</t>
  </si>
  <si>
    <t># Calcul exact</t>
  </si>
  <si>
    <t>&gt; library(irr)</t>
  </si>
  <si>
    <t># Calcul des coefficients par critère</t>
  </si>
  <si>
    <t>&gt; kappam.fleiss(diagnoses, detail=TRUE)</t>
  </si>
  <si>
    <t xml:space="preserve"> Fleiss' Kappa for m Raters</t>
  </si>
  <si>
    <t xml:space="preserve">    Kappa = 0.43 </t>
  </si>
  <si>
    <t xml:space="preserve">        z = 17.7 </t>
  </si>
  <si>
    <t xml:space="preserve">  p-value = 0 </t>
  </si>
  <si>
    <t xml:space="preserve">                         Kappa      z p.value</t>
  </si>
  <si>
    <t>1. Depression            0.245  5.192   0.000</t>
  </si>
  <si>
    <t>2. Personality Disorder  0.245  5.192   0.000</t>
  </si>
  <si>
    <t>3. Schizophrenia         0.520 11.031   0.000</t>
  </si>
  <si>
    <t>4. Neurosis              0.471  9.994   0.000</t>
  </si>
  <si>
    <t>5. Other                 0.566 12.009   0.000</t>
  </si>
  <si>
    <t xml:space="preserve">Remarques : </t>
  </si>
  <si>
    <t>si exact=TRUE, detail=FALSE</t>
  </si>
  <si>
    <t># Calcul avec seulement des 4 premiers juges.</t>
  </si>
  <si>
    <t>&gt; kappam.fleiss(diagnoses[,1:4])</t>
  </si>
  <si>
    <t xml:space="preserve">   Raters = 4 </t>
  </si>
  <si>
    <t xml:space="preserve">    Kappa = 0.489 </t>
  </si>
  <si>
    <t xml:space="preserve">        z = 13 </t>
  </si>
  <si>
    <t>si exact=FALSE, la p-value est indiquée.</t>
  </si>
  <si>
    <t>Les cellules du tableau comportent les fréquences de chaque choix des deux juges.</t>
  </si>
  <si>
    <t>Cat. 1</t>
  </si>
  <si>
    <t>Cat. 2</t>
  </si>
  <si>
    <t>Cat. 3</t>
  </si>
  <si>
    <t>Cat. 4</t>
  </si>
  <si>
    <t>Cat. 5</t>
  </si>
  <si>
    <t>Cat. 6</t>
  </si>
  <si>
    <t>Cat. 7</t>
  </si>
  <si>
    <t>Cat. 8</t>
  </si>
  <si>
    <t>Cat. 9</t>
  </si>
  <si>
    <t>Cat. 10</t>
  </si>
  <si>
    <t>Dans la diagonale rose, les cas où les deux juges sont d'accord.</t>
  </si>
  <si>
    <t>Deux méthodes sont proposées pour le logiciel R :</t>
  </si>
  <si>
    <t>- une méthode limitée à deux juges</t>
  </si>
  <si>
    <t>- une méthode pour un nombre quelconque de juges</t>
  </si>
  <si>
    <t>Il ne doit pas comporter de données manquantes : enlever la ligne si une donnée manque.</t>
  </si>
  <si>
    <t>Une ligne avec donnée(s) manquante(s) sera exclue.</t>
  </si>
  <si>
    <t>J1_CatA</t>
  </si>
  <si>
    <t>J1_CatB</t>
  </si>
  <si>
    <t>Les données doivent être saisies dans un tableau carré : 2 juges et 2 objets.</t>
  </si>
  <si>
    <t>Juge
2</t>
  </si>
  <si>
    <t>J2_CatA</t>
  </si>
  <si>
    <t>J2_CatB</t>
  </si>
  <si>
    <t xml:space="preserve">        est        se      lower     upper</t>
  </si>
  <si>
    <t>1 0.1666667 0.1601076 -0.1471384 0.4804717</t>
  </si>
  <si>
    <t xml:space="preserve">  test.statistic   p.value</t>
  </si>
  <si>
    <t>1       1.040967 0.2978909</t>
  </si>
  <si>
    <r>
      <t xml:space="preserve"># est = coefficient Kappa </t>
    </r>
    <r>
      <rPr>
        <i/>
        <sz val="10"/>
        <color theme="1"/>
        <rFont val="Arial"/>
        <family val="2"/>
      </rPr>
      <t>(ici un très faible agrément)</t>
    </r>
  </si>
  <si>
    <t>Le test non significatif indique que l'on ne peut pas rejeter</t>
  </si>
  <si>
    <t>l'hypothèse H0 que le coefficient est différent de zéro.</t>
  </si>
  <si>
    <t>1. Cas de seulement deux juges et deux catégories</t>
  </si>
  <si>
    <t>&gt; ex1mat&lt;-as.matrix(ex1)</t>
  </si>
  <si>
    <t>&gt; epi.kappa(ex1mat)</t>
  </si>
  <si>
    <t>On donne ci-dessous un exemple de deux juges (J1 et J2) classant 36 objets dans l'une des deux catégories A ou B.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</si>
</sst>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0"/>
    <numFmt numFmtId="166" formatCode="0.0000"/>
  </numFmts>
  <fonts count="30"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vertAlign val="superscript"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Arial"/>
      <family val="2"/>
    </font>
    <font>
      <u/>
      <sz val="10"/>
      <color theme="1"/>
      <name val="Arial"/>
      <family val="2"/>
    </font>
    <font>
      <u/>
      <sz val="9"/>
      <color theme="1"/>
      <name val="Arial"/>
      <family val="2"/>
    </font>
    <font>
      <b/>
      <sz val="10"/>
      <color theme="1"/>
      <name val="Courier New"/>
      <family val="3"/>
    </font>
    <font>
      <b/>
      <sz val="10"/>
      <color theme="5"/>
      <name val="Courier New"/>
      <family val="3"/>
    </font>
    <font>
      <b/>
      <sz val="10"/>
      <color theme="3"/>
      <name val="Courier New"/>
      <family val="3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sz val="10"/>
      <color theme="0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Courier New"/>
      <family val="3"/>
    </font>
  </fonts>
  <fills count="4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3" fillId="0" borderId="0" applyNumberFormat="0" applyFill="0" applyBorder="0" applyAlignment="0" applyProtection="0"/>
    <xf numFmtId="0" fontId="14" fillId="0" borderId="22" applyNumberFormat="0" applyFill="0" applyAlignment="0" applyProtection="0"/>
    <xf numFmtId="0" fontId="15" fillId="0" borderId="23" applyNumberFormat="0" applyFill="0" applyAlignment="0" applyProtection="0"/>
    <xf numFmtId="0" fontId="16" fillId="0" borderId="24" applyNumberFormat="0" applyFill="0" applyAlignment="0" applyProtection="0"/>
    <xf numFmtId="0" fontId="16" fillId="0" borderId="0" applyNumberFormat="0" applyFill="0" applyBorder="0" applyAlignment="0" applyProtection="0"/>
    <xf numFmtId="0" fontId="17" fillId="10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20" fillId="13" borderId="25" applyNumberFormat="0" applyAlignment="0" applyProtection="0"/>
    <xf numFmtId="0" fontId="21" fillId="14" borderId="26" applyNumberFormat="0" applyAlignment="0" applyProtection="0"/>
    <xf numFmtId="0" fontId="22" fillId="14" borderId="25" applyNumberFormat="0" applyAlignment="0" applyProtection="0"/>
    <xf numFmtId="0" fontId="23" fillId="0" borderId="27" applyNumberFormat="0" applyFill="0" applyAlignment="0" applyProtection="0"/>
    <xf numFmtId="0" fontId="24" fillId="15" borderId="28" applyNumberFormat="0" applyAlignment="0" applyProtection="0"/>
    <xf numFmtId="0" fontId="25" fillId="0" borderId="0" applyNumberFormat="0" applyFill="0" applyBorder="0" applyAlignment="0" applyProtection="0"/>
    <xf numFmtId="0" fontId="12" fillId="16" borderId="29" applyNumberFormat="0" applyFont="0" applyAlignment="0" applyProtection="0"/>
    <xf numFmtId="0" fontId="26" fillId="0" borderId="0" applyNumberFormat="0" applyFill="0" applyBorder="0" applyAlignment="0" applyProtection="0"/>
    <xf numFmtId="0" fontId="1" fillId="0" borderId="30" applyNumberFormat="0" applyFill="0" applyAlignment="0" applyProtection="0"/>
    <xf numFmtId="0" fontId="27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27" fillId="28" borderId="0" applyNumberFormat="0" applyBorder="0" applyAlignment="0" applyProtection="0"/>
    <xf numFmtId="0" fontId="27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27" fillId="32" borderId="0" applyNumberFormat="0" applyBorder="0" applyAlignment="0" applyProtection="0"/>
    <xf numFmtId="0" fontId="27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5" borderId="0" applyNumberFormat="0" applyBorder="0" applyAlignment="0" applyProtection="0"/>
    <xf numFmtId="0" fontId="27" fillId="36" borderId="0" applyNumberFormat="0" applyBorder="0" applyAlignment="0" applyProtection="0"/>
    <xf numFmtId="0" fontId="27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39" borderId="0" applyNumberFormat="0" applyBorder="0" applyAlignment="0" applyProtection="0"/>
    <xf numFmtId="0" fontId="27" fillId="40" borderId="0" applyNumberFormat="0" applyBorder="0" applyAlignment="0" applyProtection="0"/>
  </cellStyleXfs>
  <cellXfs count="99">
    <xf numFmtId="0" fontId="0" fillId="0" borderId="0" xfId="0"/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6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4" borderId="0" xfId="0" applyFill="1"/>
    <xf numFmtId="0" fontId="0" fillId="4" borderId="2" xfId="0" applyFill="1" applyBorder="1"/>
    <xf numFmtId="0" fontId="0" fillId="4" borderId="3" xfId="0" applyFill="1" applyBorder="1"/>
    <xf numFmtId="0" fontId="5" fillId="4" borderId="3" xfId="0" applyFont="1" applyFill="1" applyBorder="1"/>
    <xf numFmtId="0" fontId="0" fillId="4" borderId="4" xfId="0" applyFill="1" applyBorder="1"/>
    <xf numFmtId="0" fontId="0" fillId="4" borderId="0" xfId="0" applyFill="1" applyAlignment="1">
      <alignment horizontal="center"/>
    </xf>
    <xf numFmtId="166" fontId="1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4" borderId="0" xfId="0" applyFont="1" applyFill="1"/>
    <xf numFmtId="0" fontId="1" fillId="2" borderId="1" xfId="0" applyFont="1" applyFill="1" applyBorder="1" applyAlignment="1" applyProtection="1">
      <alignment horizontal="center"/>
      <protection locked="0"/>
    </xf>
    <xf numFmtId="0" fontId="0" fillId="4" borderId="0" xfId="0" applyFill="1" applyAlignment="1">
      <alignment vertical="center"/>
    </xf>
    <xf numFmtId="0" fontId="1" fillId="4" borderId="2" xfId="0" applyFont="1" applyFill="1" applyBorder="1"/>
    <xf numFmtId="0" fontId="0" fillId="4" borderId="1" xfId="0" applyFill="1" applyBorder="1"/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6" xfId="0" applyFill="1" applyBorder="1"/>
    <xf numFmtId="0" fontId="0" fillId="4" borderId="10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164" fontId="0" fillId="4" borderId="0" xfId="0" applyNumberFormat="1" applyFill="1"/>
    <xf numFmtId="0" fontId="0" fillId="4" borderId="12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3" fillId="4" borderId="0" xfId="0" applyFont="1" applyFill="1"/>
    <xf numFmtId="164" fontId="0" fillId="4" borderId="2" xfId="0" applyNumberFormat="1" applyFill="1" applyBorder="1" applyAlignment="1">
      <alignment horizontal="center"/>
    </xf>
    <xf numFmtId="164" fontId="0" fillId="4" borderId="3" xfId="0" applyNumberFormat="1" applyFill="1" applyBorder="1" applyAlignment="1">
      <alignment horizontal="center"/>
    </xf>
    <xf numFmtId="164" fontId="0" fillId="4" borderId="4" xfId="0" applyNumberFormat="1" applyFill="1" applyBorder="1" applyAlignment="1">
      <alignment horizontal="center"/>
    </xf>
    <xf numFmtId="164" fontId="2" fillId="4" borderId="0" xfId="0" applyNumberFormat="1" applyFont="1" applyFill="1" applyAlignment="1">
      <alignment horizontal="center"/>
    </xf>
    <xf numFmtId="164" fontId="0" fillId="4" borderId="2" xfId="0" applyNumberFormat="1" applyFill="1" applyBorder="1"/>
    <xf numFmtId="164" fontId="0" fillId="4" borderId="3" xfId="0" applyNumberFormat="1" applyFill="1" applyBorder="1"/>
    <xf numFmtId="164" fontId="0" fillId="4" borderId="5" xfId="0" applyNumberFormat="1" applyFill="1" applyBorder="1" applyAlignment="1">
      <alignment horizontal="center"/>
    </xf>
    <xf numFmtId="0" fontId="0" fillId="5" borderId="1" xfId="0" applyFill="1" applyBorder="1"/>
    <xf numFmtId="164" fontId="0" fillId="5" borderId="1" xfId="0" applyNumberFormat="1" applyFill="1" applyBorder="1"/>
    <xf numFmtId="0" fontId="0" fillId="5" borderId="2" xfId="0" applyFill="1" applyBorder="1"/>
    <xf numFmtId="0" fontId="1" fillId="5" borderId="4" xfId="0" applyFont="1" applyFill="1" applyBorder="1"/>
    <xf numFmtId="0" fontId="1" fillId="5" borderId="2" xfId="0" applyFont="1" applyFill="1" applyBorder="1" applyAlignment="1">
      <alignment horizontal="center"/>
    </xf>
    <xf numFmtId="0" fontId="0" fillId="4" borderId="8" xfId="0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0" xfId="0" applyFill="1" applyBorder="1"/>
    <xf numFmtId="0" fontId="0" fillId="4" borderId="11" xfId="0" applyFill="1" applyBorder="1"/>
    <xf numFmtId="0" fontId="0" fillId="4" borderId="12" xfId="0" applyFill="1" applyBorder="1"/>
    <xf numFmtId="0" fontId="0" fillId="4" borderId="14" xfId="0" applyFill="1" applyBorder="1"/>
    <xf numFmtId="0" fontId="1" fillId="7" borderId="7" xfId="0" applyFont="1" applyFill="1" applyBorder="1"/>
    <xf numFmtId="0" fontId="0" fillId="7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0" xfId="0" applyFill="1" applyBorder="1"/>
    <xf numFmtId="0" fontId="0" fillId="7" borderId="11" xfId="0" applyFill="1" applyBorder="1"/>
    <xf numFmtId="0" fontId="0" fillId="7" borderId="12" xfId="0" applyFill="1" applyBorder="1"/>
    <xf numFmtId="0" fontId="0" fillId="7" borderId="13" xfId="0" applyFill="1" applyBorder="1"/>
    <xf numFmtId="0" fontId="0" fillId="7" borderId="14" xfId="0" applyFill="1" applyBorder="1"/>
    <xf numFmtId="0" fontId="0" fillId="4" borderId="7" xfId="0" applyFill="1" applyBorder="1"/>
    <xf numFmtId="0" fontId="1" fillId="4" borderId="12" xfId="0" applyFont="1" applyFill="1" applyBorder="1"/>
    <xf numFmtId="165" fontId="2" fillId="4" borderId="0" xfId="0" applyNumberFormat="1" applyFont="1" applyFill="1" applyBorder="1"/>
    <xf numFmtId="0" fontId="2" fillId="4" borderId="15" xfId="0" applyFont="1" applyFill="1" applyBorder="1"/>
    <xf numFmtId="0" fontId="0" fillId="8" borderId="6" xfId="0" applyFill="1" applyBorder="1" applyAlignment="1" applyProtection="1">
      <alignment horizontal="center"/>
      <protection locked="0"/>
    </xf>
    <xf numFmtId="0" fontId="0" fillId="8" borderId="1" xfId="0" applyFill="1" applyBorder="1" applyAlignment="1" applyProtection="1">
      <alignment horizontal="center"/>
      <protection locked="0"/>
    </xf>
    <xf numFmtId="0" fontId="0" fillId="6" borderId="0" xfId="0" applyFill="1"/>
    <xf numFmtId="0" fontId="1" fillId="6" borderId="0" xfId="0" applyFont="1" applyFill="1"/>
    <xf numFmtId="0" fontId="2" fillId="6" borderId="0" xfId="0" applyFont="1" applyFill="1"/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4" borderId="0" xfId="0" applyFill="1" applyAlignment="1">
      <alignment horizontal="right"/>
    </xf>
    <xf numFmtId="0" fontId="9" fillId="4" borderId="0" xfId="0" applyFont="1" applyFill="1"/>
    <xf numFmtId="0" fontId="0" fillId="4" borderId="0" xfId="0" applyFill="1" applyAlignment="1">
      <alignment horizontal="left"/>
    </xf>
    <xf numFmtId="0" fontId="10" fillId="9" borderId="0" xfId="0" applyFont="1" applyFill="1"/>
    <xf numFmtId="0" fontId="0" fillId="9" borderId="0" xfId="0" applyFill="1"/>
    <xf numFmtId="0" fontId="9" fillId="9" borderId="0" xfId="0" applyFont="1" applyFill="1"/>
    <xf numFmtId="0" fontId="11" fillId="9" borderId="0" xfId="0" applyFont="1" applyFill="1"/>
    <xf numFmtId="166" fontId="1" fillId="4" borderId="0" xfId="0" applyNumberFormat="1" applyFon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0" xfId="0" quotePrefix="1" applyFill="1"/>
    <xf numFmtId="0" fontId="7" fillId="4" borderId="0" xfId="0" applyFont="1" applyFill="1"/>
    <xf numFmtId="0" fontId="0" fillId="0" borderId="1" xfId="0" applyBorder="1"/>
    <xf numFmtId="0" fontId="0" fillId="3" borderId="21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6" fillId="4" borderId="0" xfId="0" applyFont="1" applyFill="1" applyAlignment="1"/>
    <xf numFmtId="0" fontId="29" fillId="9" borderId="0" xfId="0" applyFont="1" applyFill="1"/>
    <xf numFmtId="0" fontId="6" fillId="6" borderId="0" xfId="0" applyFont="1" applyFill="1" applyAlignment="1">
      <alignment horizontal="center"/>
    </xf>
    <xf numFmtId="0" fontId="1" fillId="6" borderId="0" xfId="0" quotePrefix="1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0" fillId="4" borderId="1" xfId="0" applyFill="1" applyBorder="1" applyAlignment="1">
      <alignment horizontal="right"/>
    </xf>
    <xf numFmtId="0" fontId="0" fillId="4" borderId="1" xfId="0" applyFill="1" applyBorder="1" applyAlignment="1">
      <alignment horizontal="center" vertical="center" textRotation="90" wrapText="1"/>
    </xf>
    <xf numFmtId="0" fontId="0" fillId="4" borderId="1" xfId="0" applyFill="1" applyBorder="1" applyAlignment="1">
      <alignment horizontal="center" vertical="center" textRotation="90"/>
    </xf>
    <xf numFmtId="0" fontId="0" fillId="4" borderId="7" xfId="0" applyFill="1" applyBorder="1" applyAlignment="1">
      <alignment horizontal="center"/>
    </xf>
    <xf numFmtId="0" fontId="0" fillId="4" borderId="9" xfId="0" applyFill="1" applyBorder="1" applyAlignment="1">
      <alignment horizontal="center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9" defaultPivotStyle="PivotStyleLight16"/>
  <colors>
    <mruColors>
      <color rgb="FFFFFFFF"/>
      <color rgb="FF00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project.org/" TargetMode="External"/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Relationship Id="rId4" Type="http://schemas.openxmlformats.org/officeDocument/2006/relationships/image" Target="../media/image3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</xdr:colOff>
      <xdr:row>0</xdr:row>
      <xdr:rowOff>114300</xdr:rowOff>
    </xdr:from>
    <xdr:to>
      <xdr:col>3</xdr:col>
      <xdr:colOff>474207</xdr:colOff>
      <xdr:row>3</xdr:row>
      <xdr:rowOff>38100</xdr:rowOff>
    </xdr:to>
    <xdr:pic>
      <xdr:nvPicPr>
        <xdr:cNvPr id="2" name="Image 1" descr="AnaStats_base-line moyen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1440" y="114300"/>
          <a:ext cx="1640067" cy="4343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68580</xdr:rowOff>
    </xdr:from>
    <xdr:to>
      <xdr:col>1</xdr:col>
      <xdr:colOff>669264</xdr:colOff>
      <xdr:row>1</xdr:row>
      <xdr:rowOff>87616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200" y="68580"/>
          <a:ext cx="920724" cy="186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68580</xdr:rowOff>
    </xdr:from>
    <xdr:to>
      <xdr:col>1</xdr:col>
      <xdr:colOff>494004</xdr:colOff>
      <xdr:row>1</xdr:row>
      <xdr:rowOff>87616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200" y="68580"/>
          <a:ext cx="920724" cy="186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83820</xdr:colOff>
      <xdr:row>0</xdr:row>
      <xdr:rowOff>91440</xdr:rowOff>
    </xdr:from>
    <xdr:to>
      <xdr:col>3</xdr:col>
      <xdr:colOff>181584</xdr:colOff>
      <xdr:row>1</xdr:row>
      <xdr:rowOff>110476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3820" y="91440"/>
          <a:ext cx="920724" cy="186676"/>
        </a:xfrm>
        <a:prstGeom prst="rect">
          <a:avLst/>
        </a:prstGeom>
      </xdr:spPr>
    </xdr:pic>
    <xdr:clientData/>
  </xdr:twoCellAnchor>
  <xdr:twoCellAnchor editAs="oneCell">
    <xdr:from>
      <xdr:col>8</xdr:col>
      <xdr:colOff>647700</xdr:colOff>
      <xdr:row>0</xdr:row>
      <xdr:rowOff>114300</xdr:rowOff>
    </xdr:from>
    <xdr:to>
      <xdr:col>8</xdr:col>
      <xdr:colOff>998220</xdr:colOff>
      <xdr:row>2</xdr:row>
      <xdr:rowOff>45834</xdr:rowOff>
    </xdr:to>
    <xdr:pic>
      <xdr:nvPicPr>
        <xdr:cNvPr id="3" name="Image 2" descr="Logo-R_fondTransparent.gif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208520" y="114300"/>
          <a:ext cx="350520" cy="2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2:H51"/>
  <sheetViews>
    <sheetView tabSelected="1" zoomScale="110" zoomScaleNormal="110" workbookViewId="0">
      <selection activeCell="E2" sqref="E2:H2"/>
    </sheetView>
  </sheetViews>
  <sheetFormatPr baseColWidth="10" defaultColWidth="11.5546875" defaultRowHeight="13.2"/>
  <cols>
    <col min="1" max="3" width="6.109375" style="67" customWidth="1"/>
    <col min="4" max="4" width="12.44140625" style="67" customWidth="1"/>
    <col min="5" max="16384" width="11.5546875" style="67"/>
  </cols>
  <sheetData>
    <row r="2" spans="1:8" ht="13.8">
      <c r="E2" s="91" t="s">
        <v>150</v>
      </c>
      <c r="F2" s="91"/>
      <c r="G2" s="91"/>
      <c r="H2" s="91"/>
    </row>
    <row r="3" spans="1:8">
      <c r="E3" s="92" t="s">
        <v>165</v>
      </c>
      <c r="F3" s="92"/>
      <c r="G3" s="92"/>
      <c r="H3" s="92"/>
    </row>
    <row r="6" spans="1:8">
      <c r="A6" s="68" t="s">
        <v>166</v>
      </c>
    </row>
    <row r="7" spans="1:8">
      <c r="B7" s="67" t="s">
        <v>168</v>
      </c>
    </row>
    <row r="8" spans="1:8">
      <c r="B8" s="67" t="s">
        <v>167</v>
      </c>
    </row>
    <row r="9" spans="1:8">
      <c r="B9" s="67" t="s">
        <v>175</v>
      </c>
    </row>
    <row r="10" spans="1:8">
      <c r="B10" s="67" t="s">
        <v>178</v>
      </c>
    </row>
    <row r="12" spans="1:8">
      <c r="B12" s="67" t="s">
        <v>169</v>
      </c>
    </row>
    <row r="13" spans="1:8">
      <c r="B13" s="67" t="s">
        <v>170</v>
      </c>
    </row>
    <row r="14" spans="1:8">
      <c r="B14" s="67" t="s">
        <v>172</v>
      </c>
    </row>
    <row r="15" spans="1:8">
      <c r="B15" s="67" t="s">
        <v>171</v>
      </c>
    </row>
    <row r="17" spans="1:5">
      <c r="B17" s="67" t="s">
        <v>174</v>
      </c>
    </row>
    <row r="18" spans="1:5">
      <c r="B18" s="67" t="s">
        <v>173</v>
      </c>
    </row>
    <row r="20" spans="1:5">
      <c r="B20" s="67" t="s">
        <v>181</v>
      </c>
    </row>
    <row r="21" spans="1:5">
      <c r="B21" s="67" t="s">
        <v>182</v>
      </c>
    </row>
    <row r="23" spans="1:5">
      <c r="B23" s="67" t="s">
        <v>208</v>
      </c>
      <c r="E23" s="67" t="s">
        <v>209</v>
      </c>
    </row>
    <row r="24" spans="1:5">
      <c r="E24" s="67" t="s">
        <v>210</v>
      </c>
    </row>
    <row r="25" spans="1:5">
      <c r="E25" s="67" t="s">
        <v>211</v>
      </c>
    </row>
    <row r="26" spans="1:5">
      <c r="E26" s="67" t="s">
        <v>212</v>
      </c>
    </row>
    <row r="27" spans="1:5">
      <c r="E27" s="67" t="s">
        <v>213</v>
      </c>
    </row>
    <row r="29" spans="1:5">
      <c r="A29" s="68" t="s">
        <v>176</v>
      </c>
    </row>
    <row r="30" spans="1:5">
      <c r="B30" s="67" t="s">
        <v>179</v>
      </c>
    </row>
    <row r="31" spans="1:5">
      <c r="B31" s="67" t="s">
        <v>177</v>
      </c>
    </row>
    <row r="32" spans="1:5">
      <c r="B32" s="67" t="s">
        <v>180</v>
      </c>
    </row>
    <row r="33" spans="1:2">
      <c r="B33" s="67" t="s">
        <v>294</v>
      </c>
    </row>
    <row r="34" spans="1:2">
      <c r="B34" s="67" t="s">
        <v>183</v>
      </c>
    </row>
    <row r="35" spans="1:2">
      <c r="B35" s="67" t="s">
        <v>184</v>
      </c>
    </row>
    <row r="36" spans="1:2">
      <c r="B36" s="67" t="s">
        <v>185</v>
      </c>
    </row>
    <row r="38" spans="1:2">
      <c r="B38" s="67" t="s">
        <v>186</v>
      </c>
    </row>
    <row r="40" spans="1:2">
      <c r="A40" s="68" t="s">
        <v>187</v>
      </c>
    </row>
    <row r="41" spans="1:2">
      <c r="A41" s="68"/>
      <c r="B41" s="67" t="s">
        <v>291</v>
      </c>
    </row>
    <row r="42" spans="1:2">
      <c r="A42" s="68"/>
      <c r="B42" s="84" t="s">
        <v>292</v>
      </c>
    </row>
    <row r="43" spans="1:2">
      <c r="A43" s="68"/>
      <c r="B43" s="84" t="s">
        <v>293</v>
      </c>
    </row>
    <row r="44" spans="1:2">
      <c r="B44" s="67" t="s">
        <v>217</v>
      </c>
    </row>
    <row r="45" spans="1:2">
      <c r="B45" s="67" t="s">
        <v>218</v>
      </c>
    </row>
    <row r="49" spans="1:2">
      <c r="A49" s="67" t="s">
        <v>188</v>
      </c>
      <c r="B49" s="67" t="s">
        <v>189</v>
      </c>
    </row>
    <row r="51" spans="1:2">
      <c r="A51" s="69" t="s">
        <v>190</v>
      </c>
    </row>
  </sheetData>
  <sheetProtection sheet="1" objects="1" scenarios="1"/>
  <mergeCells count="2">
    <mergeCell ref="E2:H2"/>
    <mergeCell ref="E3:H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2:Z131"/>
  <sheetViews>
    <sheetView zoomScaleNormal="100" workbookViewId="0">
      <selection activeCell="D2" sqref="D2:J2"/>
    </sheetView>
  </sheetViews>
  <sheetFormatPr baseColWidth="10" defaultColWidth="11.5546875" defaultRowHeight="13.2"/>
  <cols>
    <col min="1" max="1" width="4.6640625" style="5" customWidth="1"/>
    <col min="2" max="2" width="11.5546875" style="5"/>
    <col min="3" max="12" width="6.88671875" style="5" customWidth="1"/>
    <col min="13" max="13" width="11.5546875" style="5"/>
    <col min="14" max="14" width="0" style="5" hidden="1" customWidth="1"/>
    <col min="15" max="24" width="7.6640625" style="5" hidden="1" customWidth="1"/>
    <col min="25" max="26" width="0" style="5" hidden="1" customWidth="1"/>
    <col min="27" max="16384" width="11.5546875" style="5"/>
  </cols>
  <sheetData>
    <row r="2" spans="2:25" ht="13.8">
      <c r="D2" s="93" t="s">
        <v>161</v>
      </c>
      <c r="E2" s="93"/>
      <c r="F2" s="93"/>
      <c r="G2" s="93"/>
      <c r="H2" s="93"/>
      <c r="I2" s="93"/>
      <c r="J2" s="93"/>
    </row>
    <row r="4" spans="2:25">
      <c r="B4" s="5" t="s">
        <v>162</v>
      </c>
    </row>
    <row r="5" spans="2:25">
      <c r="B5" s="5" t="s">
        <v>215</v>
      </c>
    </row>
    <row r="6" spans="2:25">
      <c r="B6" s="5" t="s">
        <v>163</v>
      </c>
    </row>
    <row r="7" spans="2:25" ht="19.2" customHeight="1">
      <c r="B7" s="15" t="s">
        <v>216</v>
      </c>
    </row>
    <row r="8" spans="2:25">
      <c r="B8" s="16" t="s">
        <v>114</v>
      </c>
      <c r="C8" s="7"/>
      <c r="D8" s="14">
        <v>3</v>
      </c>
      <c r="F8" s="5" t="s">
        <v>116</v>
      </c>
      <c r="H8" s="1">
        <f>COUNT(N13:N112)</f>
        <v>0</v>
      </c>
      <c r="N8" s="5" t="s">
        <v>131</v>
      </c>
      <c r="O8" s="1">
        <f>D8*(D8-1)</f>
        <v>6</v>
      </c>
    </row>
    <row r="10" spans="2:25">
      <c r="B10" s="5" t="s">
        <v>164</v>
      </c>
    </row>
    <row r="12" spans="2:25">
      <c r="B12" s="17" t="s">
        <v>2</v>
      </c>
      <c r="C12" s="12" t="s">
        <v>280</v>
      </c>
      <c r="D12" s="12" t="s">
        <v>281</v>
      </c>
      <c r="E12" s="12" t="s">
        <v>282</v>
      </c>
      <c r="F12" s="12" t="s">
        <v>283</v>
      </c>
      <c r="G12" s="12" t="s">
        <v>284</v>
      </c>
      <c r="H12" s="12" t="s">
        <v>285</v>
      </c>
      <c r="I12" s="12" t="s">
        <v>286</v>
      </c>
      <c r="J12" s="12" t="s">
        <v>287</v>
      </c>
      <c r="K12" s="12" t="s">
        <v>288</v>
      </c>
      <c r="L12" s="12" t="s">
        <v>289</v>
      </c>
      <c r="M12" s="12" t="s">
        <v>117</v>
      </c>
      <c r="N12" s="10" t="s">
        <v>115</v>
      </c>
      <c r="O12" s="18" t="s">
        <v>121</v>
      </c>
      <c r="P12" s="19" t="s">
        <v>122</v>
      </c>
      <c r="Q12" s="19" t="s">
        <v>123</v>
      </c>
      <c r="R12" s="19" t="s">
        <v>124</v>
      </c>
      <c r="S12" s="19" t="s">
        <v>125</v>
      </c>
      <c r="T12" s="19" t="s">
        <v>126</v>
      </c>
      <c r="U12" s="19" t="s">
        <v>127</v>
      </c>
      <c r="V12" s="19" t="s">
        <v>128</v>
      </c>
      <c r="W12" s="19" t="s">
        <v>129</v>
      </c>
      <c r="X12" s="20" t="s">
        <v>130</v>
      </c>
      <c r="Y12" s="10" t="s">
        <v>120</v>
      </c>
    </row>
    <row r="13" spans="2:25">
      <c r="B13" s="21" t="s">
        <v>3</v>
      </c>
      <c r="C13" s="3"/>
      <c r="D13" s="65"/>
      <c r="E13" s="3"/>
      <c r="F13" s="65"/>
      <c r="G13" s="3"/>
      <c r="H13" s="65"/>
      <c r="I13" s="3"/>
      <c r="J13" s="65"/>
      <c r="K13" s="3"/>
      <c r="L13" s="65"/>
      <c r="M13" s="83">
        <f>SUM(C13:L13)</f>
        <v>0</v>
      </c>
      <c r="N13" s="10" t="str">
        <f>IF(M13=0,"",M13)</f>
        <v/>
      </c>
      <c r="O13" s="22">
        <f>IF(C13="",0,C13*(C13-1))</f>
        <v>0</v>
      </c>
      <c r="P13" s="23">
        <f t="shared" ref="P13:X13" si="0">IF(D13="",0,D13*(D13-1))</f>
        <v>0</v>
      </c>
      <c r="Q13" s="23">
        <f t="shared" si="0"/>
        <v>0</v>
      </c>
      <c r="R13" s="23">
        <f t="shared" si="0"/>
        <v>0</v>
      </c>
      <c r="S13" s="23">
        <f t="shared" si="0"/>
        <v>0</v>
      </c>
      <c r="T13" s="23">
        <f t="shared" si="0"/>
        <v>0</v>
      </c>
      <c r="U13" s="23">
        <f t="shared" si="0"/>
        <v>0</v>
      </c>
      <c r="V13" s="23">
        <f t="shared" si="0"/>
        <v>0</v>
      </c>
      <c r="W13" s="23">
        <f t="shared" si="0"/>
        <v>0</v>
      </c>
      <c r="X13" s="24">
        <f t="shared" si="0"/>
        <v>0</v>
      </c>
      <c r="Y13" s="25">
        <f>SUM(O13:X13)/$O$8</f>
        <v>0</v>
      </c>
    </row>
    <row r="14" spans="2:25">
      <c r="B14" s="17" t="s">
        <v>4</v>
      </c>
      <c r="C14" s="4"/>
      <c r="D14" s="66"/>
      <c r="E14" s="4"/>
      <c r="F14" s="66"/>
      <c r="G14" s="4"/>
      <c r="H14" s="66"/>
      <c r="I14" s="4"/>
      <c r="J14" s="66"/>
      <c r="K14" s="4"/>
      <c r="L14" s="66"/>
      <c r="M14" s="83">
        <f t="shared" ref="M14:M77" si="1">SUM(C14:L14)</f>
        <v>0</v>
      </c>
      <c r="N14" s="10" t="str">
        <f t="shared" ref="N14:N77" si="2">IF(M14=0,"",M14)</f>
        <v/>
      </c>
      <c r="O14" s="22">
        <f t="shared" ref="O14:O77" si="3">IF(C14="",0,C14*(C14-1))</f>
        <v>0</v>
      </c>
      <c r="P14" s="23">
        <f t="shared" ref="P14:P77" si="4">IF(D14="",0,D14*(D14-1))</f>
        <v>0</v>
      </c>
      <c r="Q14" s="23">
        <f t="shared" ref="Q14:Q77" si="5">IF(E14="",0,E14*(E14-1))</f>
        <v>0</v>
      </c>
      <c r="R14" s="23">
        <f t="shared" ref="R14:R77" si="6">IF(F14="",0,F14*(F14-1))</f>
        <v>0</v>
      </c>
      <c r="S14" s="23">
        <f t="shared" ref="S14:S77" si="7">IF(G14="",0,G14*(G14-1))</f>
        <v>0</v>
      </c>
      <c r="T14" s="23">
        <f t="shared" ref="T14:T77" si="8">IF(H14="",0,H14*(H14-1))</f>
        <v>0</v>
      </c>
      <c r="U14" s="23">
        <f t="shared" ref="U14:U77" si="9">IF(I14="",0,I14*(I14-1))</f>
        <v>0</v>
      </c>
      <c r="V14" s="23">
        <f t="shared" ref="V14:V77" si="10">IF(J14="",0,J14*(J14-1))</f>
        <v>0</v>
      </c>
      <c r="W14" s="23">
        <f t="shared" ref="W14:W77" si="11">IF(K14="",0,K14*(K14-1))</f>
        <v>0</v>
      </c>
      <c r="X14" s="24">
        <f t="shared" ref="X14:X77" si="12">IF(L14="",0,L14*(L14-1))</f>
        <v>0</v>
      </c>
      <c r="Y14" s="25">
        <f t="shared" ref="Y14:Y77" si="13">SUM(O14:X14)/$O$8</f>
        <v>0</v>
      </c>
    </row>
    <row r="15" spans="2:25">
      <c r="B15" s="17" t="s">
        <v>5</v>
      </c>
      <c r="C15" s="4"/>
      <c r="D15" s="66"/>
      <c r="E15" s="4"/>
      <c r="F15" s="66"/>
      <c r="G15" s="4"/>
      <c r="H15" s="66"/>
      <c r="I15" s="4"/>
      <c r="J15" s="66"/>
      <c r="K15" s="4"/>
      <c r="L15" s="66"/>
      <c r="M15" s="83">
        <f t="shared" si="1"/>
        <v>0</v>
      </c>
      <c r="N15" s="10" t="str">
        <f t="shared" si="2"/>
        <v/>
      </c>
      <c r="O15" s="22">
        <f t="shared" si="3"/>
        <v>0</v>
      </c>
      <c r="P15" s="23">
        <f t="shared" si="4"/>
        <v>0</v>
      </c>
      <c r="Q15" s="23">
        <f t="shared" si="5"/>
        <v>0</v>
      </c>
      <c r="R15" s="23">
        <f t="shared" si="6"/>
        <v>0</v>
      </c>
      <c r="S15" s="23">
        <f t="shared" si="7"/>
        <v>0</v>
      </c>
      <c r="T15" s="23">
        <f t="shared" si="8"/>
        <v>0</v>
      </c>
      <c r="U15" s="23">
        <f t="shared" si="9"/>
        <v>0</v>
      </c>
      <c r="V15" s="23">
        <f t="shared" si="10"/>
        <v>0</v>
      </c>
      <c r="W15" s="23">
        <f t="shared" si="11"/>
        <v>0</v>
      </c>
      <c r="X15" s="24">
        <f t="shared" si="12"/>
        <v>0</v>
      </c>
      <c r="Y15" s="25">
        <f t="shared" si="13"/>
        <v>0</v>
      </c>
    </row>
    <row r="16" spans="2:25">
      <c r="B16" s="17" t="s">
        <v>6</v>
      </c>
      <c r="C16" s="4"/>
      <c r="D16" s="66"/>
      <c r="E16" s="4"/>
      <c r="F16" s="66"/>
      <c r="G16" s="4"/>
      <c r="H16" s="66"/>
      <c r="I16" s="4"/>
      <c r="J16" s="66"/>
      <c r="K16" s="4"/>
      <c r="L16" s="66"/>
      <c r="M16" s="83">
        <f t="shared" si="1"/>
        <v>0</v>
      </c>
      <c r="N16" s="10" t="str">
        <f t="shared" si="2"/>
        <v/>
      </c>
      <c r="O16" s="22">
        <f t="shared" si="3"/>
        <v>0</v>
      </c>
      <c r="P16" s="23">
        <f t="shared" si="4"/>
        <v>0</v>
      </c>
      <c r="Q16" s="23">
        <f t="shared" si="5"/>
        <v>0</v>
      </c>
      <c r="R16" s="23">
        <f t="shared" si="6"/>
        <v>0</v>
      </c>
      <c r="S16" s="23">
        <f t="shared" si="7"/>
        <v>0</v>
      </c>
      <c r="T16" s="23">
        <f t="shared" si="8"/>
        <v>0</v>
      </c>
      <c r="U16" s="23">
        <f t="shared" si="9"/>
        <v>0</v>
      </c>
      <c r="V16" s="23">
        <f t="shared" si="10"/>
        <v>0</v>
      </c>
      <c r="W16" s="23">
        <f t="shared" si="11"/>
        <v>0</v>
      </c>
      <c r="X16" s="24">
        <f t="shared" si="12"/>
        <v>0</v>
      </c>
      <c r="Y16" s="25">
        <f t="shared" si="13"/>
        <v>0</v>
      </c>
    </row>
    <row r="17" spans="2:25">
      <c r="B17" s="17" t="s">
        <v>7</v>
      </c>
      <c r="C17" s="4"/>
      <c r="D17" s="66"/>
      <c r="E17" s="4"/>
      <c r="F17" s="66"/>
      <c r="G17" s="4"/>
      <c r="H17" s="66"/>
      <c r="I17" s="4"/>
      <c r="J17" s="66"/>
      <c r="K17" s="4"/>
      <c r="L17" s="66"/>
      <c r="M17" s="83">
        <f t="shared" si="1"/>
        <v>0</v>
      </c>
      <c r="N17" s="10" t="str">
        <f t="shared" si="2"/>
        <v/>
      </c>
      <c r="O17" s="22">
        <f t="shared" si="3"/>
        <v>0</v>
      </c>
      <c r="P17" s="23">
        <f t="shared" si="4"/>
        <v>0</v>
      </c>
      <c r="Q17" s="23">
        <f t="shared" si="5"/>
        <v>0</v>
      </c>
      <c r="R17" s="23">
        <f t="shared" si="6"/>
        <v>0</v>
      </c>
      <c r="S17" s="23">
        <f t="shared" si="7"/>
        <v>0</v>
      </c>
      <c r="T17" s="23">
        <f t="shared" si="8"/>
        <v>0</v>
      </c>
      <c r="U17" s="23">
        <f t="shared" si="9"/>
        <v>0</v>
      </c>
      <c r="V17" s="23">
        <f t="shared" si="10"/>
        <v>0</v>
      </c>
      <c r="W17" s="23">
        <f t="shared" si="11"/>
        <v>0</v>
      </c>
      <c r="X17" s="24">
        <f t="shared" si="12"/>
        <v>0</v>
      </c>
      <c r="Y17" s="25">
        <f t="shared" si="13"/>
        <v>0</v>
      </c>
    </row>
    <row r="18" spans="2:25">
      <c r="B18" s="17" t="s">
        <v>8</v>
      </c>
      <c r="C18" s="4"/>
      <c r="D18" s="66"/>
      <c r="E18" s="4"/>
      <c r="F18" s="66"/>
      <c r="G18" s="4"/>
      <c r="H18" s="66"/>
      <c r="I18" s="4"/>
      <c r="J18" s="66"/>
      <c r="K18" s="4"/>
      <c r="L18" s="66"/>
      <c r="M18" s="83">
        <f t="shared" si="1"/>
        <v>0</v>
      </c>
      <c r="N18" s="10" t="str">
        <f t="shared" si="2"/>
        <v/>
      </c>
      <c r="O18" s="22">
        <f t="shared" si="3"/>
        <v>0</v>
      </c>
      <c r="P18" s="23">
        <f t="shared" si="4"/>
        <v>0</v>
      </c>
      <c r="Q18" s="23">
        <f t="shared" si="5"/>
        <v>0</v>
      </c>
      <c r="R18" s="23">
        <f t="shared" si="6"/>
        <v>0</v>
      </c>
      <c r="S18" s="23">
        <f t="shared" si="7"/>
        <v>0</v>
      </c>
      <c r="T18" s="23">
        <f t="shared" si="8"/>
        <v>0</v>
      </c>
      <c r="U18" s="23">
        <f t="shared" si="9"/>
        <v>0</v>
      </c>
      <c r="V18" s="23">
        <f t="shared" si="10"/>
        <v>0</v>
      </c>
      <c r="W18" s="23">
        <f t="shared" si="11"/>
        <v>0</v>
      </c>
      <c r="X18" s="24">
        <f t="shared" si="12"/>
        <v>0</v>
      </c>
      <c r="Y18" s="25">
        <f t="shared" si="13"/>
        <v>0</v>
      </c>
    </row>
    <row r="19" spans="2:25">
      <c r="B19" s="17" t="s">
        <v>9</v>
      </c>
      <c r="C19" s="4"/>
      <c r="D19" s="66"/>
      <c r="E19" s="4"/>
      <c r="F19" s="66"/>
      <c r="G19" s="4"/>
      <c r="H19" s="66"/>
      <c r="I19" s="4"/>
      <c r="J19" s="66"/>
      <c r="K19" s="4"/>
      <c r="L19" s="66"/>
      <c r="M19" s="83">
        <f t="shared" si="1"/>
        <v>0</v>
      </c>
      <c r="N19" s="10" t="str">
        <f t="shared" si="2"/>
        <v/>
      </c>
      <c r="O19" s="22">
        <f t="shared" si="3"/>
        <v>0</v>
      </c>
      <c r="P19" s="23">
        <f t="shared" si="4"/>
        <v>0</v>
      </c>
      <c r="Q19" s="23">
        <f t="shared" si="5"/>
        <v>0</v>
      </c>
      <c r="R19" s="23">
        <f t="shared" si="6"/>
        <v>0</v>
      </c>
      <c r="S19" s="23">
        <f t="shared" si="7"/>
        <v>0</v>
      </c>
      <c r="T19" s="23">
        <f t="shared" si="8"/>
        <v>0</v>
      </c>
      <c r="U19" s="23">
        <f t="shared" si="9"/>
        <v>0</v>
      </c>
      <c r="V19" s="23">
        <f t="shared" si="10"/>
        <v>0</v>
      </c>
      <c r="W19" s="23">
        <f t="shared" si="11"/>
        <v>0</v>
      </c>
      <c r="X19" s="24">
        <f t="shared" si="12"/>
        <v>0</v>
      </c>
      <c r="Y19" s="25">
        <f t="shared" si="13"/>
        <v>0</v>
      </c>
    </row>
    <row r="20" spans="2:25">
      <c r="B20" s="17" t="s">
        <v>10</v>
      </c>
      <c r="C20" s="4"/>
      <c r="D20" s="66"/>
      <c r="E20" s="4"/>
      <c r="F20" s="66"/>
      <c r="G20" s="4"/>
      <c r="H20" s="66"/>
      <c r="I20" s="4"/>
      <c r="J20" s="66"/>
      <c r="K20" s="4"/>
      <c r="L20" s="66"/>
      <c r="M20" s="83">
        <f t="shared" si="1"/>
        <v>0</v>
      </c>
      <c r="N20" s="10" t="str">
        <f t="shared" si="2"/>
        <v/>
      </c>
      <c r="O20" s="22">
        <f t="shared" si="3"/>
        <v>0</v>
      </c>
      <c r="P20" s="23">
        <f t="shared" si="4"/>
        <v>0</v>
      </c>
      <c r="Q20" s="23">
        <f t="shared" si="5"/>
        <v>0</v>
      </c>
      <c r="R20" s="23">
        <f t="shared" si="6"/>
        <v>0</v>
      </c>
      <c r="S20" s="23">
        <f t="shared" si="7"/>
        <v>0</v>
      </c>
      <c r="T20" s="23">
        <f t="shared" si="8"/>
        <v>0</v>
      </c>
      <c r="U20" s="23">
        <f t="shared" si="9"/>
        <v>0</v>
      </c>
      <c r="V20" s="23">
        <f t="shared" si="10"/>
        <v>0</v>
      </c>
      <c r="W20" s="23">
        <f t="shared" si="11"/>
        <v>0</v>
      </c>
      <c r="X20" s="24">
        <f t="shared" si="12"/>
        <v>0</v>
      </c>
      <c r="Y20" s="25">
        <f t="shared" si="13"/>
        <v>0</v>
      </c>
    </row>
    <row r="21" spans="2:25">
      <c r="B21" s="17" t="s">
        <v>11</v>
      </c>
      <c r="C21" s="4"/>
      <c r="D21" s="66"/>
      <c r="E21" s="4"/>
      <c r="F21" s="66"/>
      <c r="G21" s="4"/>
      <c r="H21" s="66"/>
      <c r="I21" s="4"/>
      <c r="J21" s="66"/>
      <c r="K21" s="4"/>
      <c r="L21" s="66"/>
      <c r="M21" s="83">
        <f t="shared" si="1"/>
        <v>0</v>
      </c>
      <c r="N21" s="10" t="str">
        <f t="shared" si="2"/>
        <v/>
      </c>
      <c r="O21" s="22">
        <f t="shared" si="3"/>
        <v>0</v>
      </c>
      <c r="P21" s="23">
        <f t="shared" si="4"/>
        <v>0</v>
      </c>
      <c r="Q21" s="23">
        <f t="shared" si="5"/>
        <v>0</v>
      </c>
      <c r="R21" s="23">
        <f t="shared" si="6"/>
        <v>0</v>
      </c>
      <c r="S21" s="23">
        <f t="shared" si="7"/>
        <v>0</v>
      </c>
      <c r="T21" s="23">
        <f t="shared" si="8"/>
        <v>0</v>
      </c>
      <c r="U21" s="23">
        <f t="shared" si="9"/>
        <v>0</v>
      </c>
      <c r="V21" s="23">
        <f t="shared" si="10"/>
        <v>0</v>
      </c>
      <c r="W21" s="23">
        <f t="shared" si="11"/>
        <v>0</v>
      </c>
      <c r="X21" s="24">
        <f t="shared" si="12"/>
        <v>0</v>
      </c>
      <c r="Y21" s="25">
        <f t="shared" si="13"/>
        <v>0</v>
      </c>
    </row>
    <row r="22" spans="2:25">
      <c r="B22" s="17" t="s">
        <v>12</v>
      </c>
      <c r="C22" s="4"/>
      <c r="D22" s="66"/>
      <c r="E22" s="4"/>
      <c r="F22" s="66"/>
      <c r="G22" s="4"/>
      <c r="H22" s="66"/>
      <c r="I22" s="4"/>
      <c r="J22" s="66"/>
      <c r="K22" s="4"/>
      <c r="L22" s="66"/>
      <c r="M22" s="83">
        <f t="shared" si="1"/>
        <v>0</v>
      </c>
      <c r="N22" s="10" t="str">
        <f t="shared" si="2"/>
        <v/>
      </c>
      <c r="O22" s="22">
        <f t="shared" si="3"/>
        <v>0</v>
      </c>
      <c r="P22" s="23">
        <f t="shared" si="4"/>
        <v>0</v>
      </c>
      <c r="Q22" s="23">
        <f t="shared" si="5"/>
        <v>0</v>
      </c>
      <c r="R22" s="23">
        <f t="shared" si="6"/>
        <v>0</v>
      </c>
      <c r="S22" s="23">
        <f t="shared" si="7"/>
        <v>0</v>
      </c>
      <c r="T22" s="23">
        <f t="shared" si="8"/>
        <v>0</v>
      </c>
      <c r="U22" s="23">
        <f t="shared" si="9"/>
        <v>0</v>
      </c>
      <c r="V22" s="23">
        <f t="shared" si="10"/>
        <v>0</v>
      </c>
      <c r="W22" s="23">
        <f t="shared" si="11"/>
        <v>0</v>
      </c>
      <c r="X22" s="24">
        <f t="shared" si="12"/>
        <v>0</v>
      </c>
      <c r="Y22" s="25">
        <f t="shared" si="13"/>
        <v>0</v>
      </c>
    </row>
    <row r="23" spans="2:25">
      <c r="B23" s="17" t="s">
        <v>13</v>
      </c>
      <c r="C23" s="4"/>
      <c r="D23" s="66"/>
      <c r="E23" s="4"/>
      <c r="F23" s="66"/>
      <c r="G23" s="4"/>
      <c r="H23" s="66"/>
      <c r="I23" s="4"/>
      <c r="J23" s="66"/>
      <c r="K23" s="4"/>
      <c r="L23" s="66"/>
      <c r="M23" s="83">
        <f t="shared" si="1"/>
        <v>0</v>
      </c>
      <c r="N23" s="10" t="str">
        <f t="shared" si="2"/>
        <v/>
      </c>
      <c r="O23" s="22">
        <f t="shared" si="3"/>
        <v>0</v>
      </c>
      <c r="P23" s="23">
        <f t="shared" si="4"/>
        <v>0</v>
      </c>
      <c r="Q23" s="23">
        <f t="shared" si="5"/>
        <v>0</v>
      </c>
      <c r="R23" s="23">
        <f t="shared" si="6"/>
        <v>0</v>
      </c>
      <c r="S23" s="23">
        <f t="shared" si="7"/>
        <v>0</v>
      </c>
      <c r="T23" s="23">
        <f t="shared" si="8"/>
        <v>0</v>
      </c>
      <c r="U23" s="23">
        <f t="shared" si="9"/>
        <v>0</v>
      </c>
      <c r="V23" s="23">
        <f t="shared" si="10"/>
        <v>0</v>
      </c>
      <c r="W23" s="23">
        <f t="shared" si="11"/>
        <v>0</v>
      </c>
      <c r="X23" s="24">
        <f t="shared" si="12"/>
        <v>0</v>
      </c>
      <c r="Y23" s="25">
        <f t="shared" si="13"/>
        <v>0</v>
      </c>
    </row>
    <row r="24" spans="2:25">
      <c r="B24" s="17" t="s">
        <v>14</v>
      </c>
      <c r="C24" s="4"/>
      <c r="D24" s="66"/>
      <c r="E24" s="4"/>
      <c r="F24" s="66"/>
      <c r="G24" s="4"/>
      <c r="H24" s="66"/>
      <c r="I24" s="4"/>
      <c r="J24" s="66"/>
      <c r="K24" s="4"/>
      <c r="L24" s="66"/>
      <c r="M24" s="83">
        <f t="shared" si="1"/>
        <v>0</v>
      </c>
      <c r="N24" s="10" t="str">
        <f t="shared" si="2"/>
        <v/>
      </c>
      <c r="O24" s="22">
        <f t="shared" si="3"/>
        <v>0</v>
      </c>
      <c r="P24" s="23">
        <f t="shared" si="4"/>
        <v>0</v>
      </c>
      <c r="Q24" s="23">
        <f t="shared" si="5"/>
        <v>0</v>
      </c>
      <c r="R24" s="23">
        <f t="shared" si="6"/>
        <v>0</v>
      </c>
      <c r="S24" s="23">
        <f t="shared" si="7"/>
        <v>0</v>
      </c>
      <c r="T24" s="23">
        <f t="shared" si="8"/>
        <v>0</v>
      </c>
      <c r="U24" s="23">
        <f t="shared" si="9"/>
        <v>0</v>
      </c>
      <c r="V24" s="23">
        <f t="shared" si="10"/>
        <v>0</v>
      </c>
      <c r="W24" s="23">
        <f t="shared" si="11"/>
        <v>0</v>
      </c>
      <c r="X24" s="24">
        <f t="shared" si="12"/>
        <v>0</v>
      </c>
      <c r="Y24" s="25">
        <f t="shared" si="13"/>
        <v>0</v>
      </c>
    </row>
    <row r="25" spans="2:25">
      <c r="B25" s="17" t="s">
        <v>15</v>
      </c>
      <c r="C25" s="4"/>
      <c r="D25" s="66"/>
      <c r="E25" s="4"/>
      <c r="F25" s="66"/>
      <c r="G25" s="4"/>
      <c r="H25" s="66"/>
      <c r="I25" s="4"/>
      <c r="J25" s="66"/>
      <c r="K25" s="4"/>
      <c r="L25" s="66"/>
      <c r="M25" s="83">
        <f t="shared" si="1"/>
        <v>0</v>
      </c>
      <c r="N25" s="10" t="str">
        <f t="shared" si="2"/>
        <v/>
      </c>
      <c r="O25" s="22">
        <f t="shared" si="3"/>
        <v>0</v>
      </c>
      <c r="P25" s="23">
        <f t="shared" si="4"/>
        <v>0</v>
      </c>
      <c r="Q25" s="23">
        <f t="shared" si="5"/>
        <v>0</v>
      </c>
      <c r="R25" s="23">
        <f t="shared" si="6"/>
        <v>0</v>
      </c>
      <c r="S25" s="23">
        <f t="shared" si="7"/>
        <v>0</v>
      </c>
      <c r="T25" s="23">
        <f t="shared" si="8"/>
        <v>0</v>
      </c>
      <c r="U25" s="23">
        <f t="shared" si="9"/>
        <v>0</v>
      </c>
      <c r="V25" s="23">
        <f t="shared" si="10"/>
        <v>0</v>
      </c>
      <c r="W25" s="23">
        <f t="shared" si="11"/>
        <v>0</v>
      </c>
      <c r="X25" s="24">
        <f t="shared" si="12"/>
        <v>0</v>
      </c>
      <c r="Y25" s="25">
        <f t="shared" si="13"/>
        <v>0</v>
      </c>
    </row>
    <row r="26" spans="2:25">
      <c r="B26" s="17" t="s">
        <v>16</v>
      </c>
      <c r="C26" s="4"/>
      <c r="D26" s="66"/>
      <c r="E26" s="4"/>
      <c r="F26" s="66"/>
      <c r="G26" s="4"/>
      <c r="H26" s="66"/>
      <c r="I26" s="4"/>
      <c r="J26" s="66"/>
      <c r="K26" s="4"/>
      <c r="L26" s="66"/>
      <c r="M26" s="83">
        <f t="shared" si="1"/>
        <v>0</v>
      </c>
      <c r="N26" s="10" t="str">
        <f t="shared" si="2"/>
        <v/>
      </c>
      <c r="O26" s="22">
        <f t="shared" si="3"/>
        <v>0</v>
      </c>
      <c r="P26" s="23">
        <f t="shared" si="4"/>
        <v>0</v>
      </c>
      <c r="Q26" s="23">
        <f t="shared" si="5"/>
        <v>0</v>
      </c>
      <c r="R26" s="23">
        <f t="shared" si="6"/>
        <v>0</v>
      </c>
      <c r="S26" s="23">
        <f t="shared" si="7"/>
        <v>0</v>
      </c>
      <c r="T26" s="23">
        <f t="shared" si="8"/>
        <v>0</v>
      </c>
      <c r="U26" s="23">
        <f t="shared" si="9"/>
        <v>0</v>
      </c>
      <c r="V26" s="23">
        <f t="shared" si="10"/>
        <v>0</v>
      </c>
      <c r="W26" s="23">
        <f t="shared" si="11"/>
        <v>0</v>
      </c>
      <c r="X26" s="24">
        <f t="shared" si="12"/>
        <v>0</v>
      </c>
      <c r="Y26" s="25">
        <f t="shared" si="13"/>
        <v>0</v>
      </c>
    </row>
    <row r="27" spans="2:25">
      <c r="B27" s="17" t="s">
        <v>17</v>
      </c>
      <c r="C27" s="4"/>
      <c r="D27" s="66"/>
      <c r="E27" s="4"/>
      <c r="F27" s="66"/>
      <c r="G27" s="4"/>
      <c r="H27" s="66"/>
      <c r="I27" s="4"/>
      <c r="J27" s="66"/>
      <c r="K27" s="4"/>
      <c r="L27" s="66"/>
      <c r="M27" s="83">
        <f t="shared" si="1"/>
        <v>0</v>
      </c>
      <c r="N27" s="10" t="str">
        <f t="shared" si="2"/>
        <v/>
      </c>
      <c r="O27" s="22">
        <f t="shared" si="3"/>
        <v>0</v>
      </c>
      <c r="P27" s="23">
        <f t="shared" si="4"/>
        <v>0</v>
      </c>
      <c r="Q27" s="23">
        <f t="shared" si="5"/>
        <v>0</v>
      </c>
      <c r="R27" s="23">
        <f t="shared" si="6"/>
        <v>0</v>
      </c>
      <c r="S27" s="23">
        <f t="shared" si="7"/>
        <v>0</v>
      </c>
      <c r="T27" s="23">
        <f t="shared" si="8"/>
        <v>0</v>
      </c>
      <c r="U27" s="23">
        <f t="shared" si="9"/>
        <v>0</v>
      </c>
      <c r="V27" s="23">
        <f t="shared" si="10"/>
        <v>0</v>
      </c>
      <c r="W27" s="23">
        <f t="shared" si="11"/>
        <v>0</v>
      </c>
      <c r="X27" s="24">
        <f t="shared" si="12"/>
        <v>0</v>
      </c>
      <c r="Y27" s="25">
        <f t="shared" si="13"/>
        <v>0</v>
      </c>
    </row>
    <row r="28" spans="2:25">
      <c r="B28" s="17" t="s">
        <v>18</v>
      </c>
      <c r="C28" s="4"/>
      <c r="D28" s="66"/>
      <c r="E28" s="4"/>
      <c r="F28" s="66"/>
      <c r="G28" s="4"/>
      <c r="H28" s="66"/>
      <c r="I28" s="4"/>
      <c r="J28" s="66"/>
      <c r="K28" s="4"/>
      <c r="L28" s="66"/>
      <c r="M28" s="83">
        <f t="shared" si="1"/>
        <v>0</v>
      </c>
      <c r="N28" s="10" t="str">
        <f t="shared" si="2"/>
        <v/>
      </c>
      <c r="O28" s="22">
        <f t="shared" si="3"/>
        <v>0</v>
      </c>
      <c r="P28" s="23">
        <f t="shared" si="4"/>
        <v>0</v>
      </c>
      <c r="Q28" s="23">
        <f t="shared" si="5"/>
        <v>0</v>
      </c>
      <c r="R28" s="23">
        <f t="shared" si="6"/>
        <v>0</v>
      </c>
      <c r="S28" s="23">
        <f t="shared" si="7"/>
        <v>0</v>
      </c>
      <c r="T28" s="23">
        <f t="shared" si="8"/>
        <v>0</v>
      </c>
      <c r="U28" s="23">
        <f t="shared" si="9"/>
        <v>0</v>
      </c>
      <c r="V28" s="23">
        <f t="shared" si="10"/>
        <v>0</v>
      </c>
      <c r="W28" s="23">
        <f t="shared" si="11"/>
        <v>0</v>
      </c>
      <c r="X28" s="24">
        <f t="shared" si="12"/>
        <v>0</v>
      </c>
      <c r="Y28" s="25">
        <f t="shared" si="13"/>
        <v>0</v>
      </c>
    </row>
    <row r="29" spans="2:25">
      <c r="B29" s="17" t="s">
        <v>19</v>
      </c>
      <c r="C29" s="4"/>
      <c r="D29" s="66"/>
      <c r="E29" s="4"/>
      <c r="F29" s="66"/>
      <c r="G29" s="4"/>
      <c r="H29" s="66"/>
      <c r="I29" s="4"/>
      <c r="J29" s="66"/>
      <c r="K29" s="4"/>
      <c r="L29" s="66"/>
      <c r="M29" s="83">
        <f t="shared" si="1"/>
        <v>0</v>
      </c>
      <c r="N29" s="10" t="str">
        <f t="shared" si="2"/>
        <v/>
      </c>
      <c r="O29" s="22">
        <f t="shared" si="3"/>
        <v>0</v>
      </c>
      <c r="P29" s="23">
        <f t="shared" si="4"/>
        <v>0</v>
      </c>
      <c r="Q29" s="23">
        <f t="shared" si="5"/>
        <v>0</v>
      </c>
      <c r="R29" s="23">
        <f t="shared" si="6"/>
        <v>0</v>
      </c>
      <c r="S29" s="23">
        <f t="shared" si="7"/>
        <v>0</v>
      </c>
      <c r="T29" s="23">
        <f t="shared" si="8"/>
        <v>0</v>
      </c>
      <c r="U29" s="23">
        <f t="shared" si="9"/>
        <v>0</v>
      </c>
      <c r="V29" s="23">
        <f t="shared" si="10"/>
        <v>0</v>
      </c>
      <c r="W29" s="23">
        <f t="shared" si="11"/>
        <v>0</v>
      </c>
      <c r="X29" s="24">
        <f t="shared" si="12"/>
        <v>0</v>
      </c>
      <c r="Y29" s="25">
        <f t="shared" si="13"/>
        <v>0</v>
      </c>
    </row>
    <row r="30" spans="2:25">
      <c r="B30" s="17" t="s">
        <v>20</v>
      </c>
      <c r="C30" s="4"/>
      <c r="D30" s="66"/>
      <c r="E30" s="4"/>
      <c r="F30" s="66"/>
      <c r="G30" s="4"/>
      <c r="H30" s="66"/>
      <c r="I30" s="4"/>
      <c r="J30" s="66"/>
      <c r="K30" s="4"/>
      <c r="L30" s="66"/>
      <c r="M30" s="83">
        <f t="shared" si="1"/>
        <v>0</v>
      </c>
      <c r="N30" s="10" t="str">
        <f t="shared" si="2"/>
        <v/>
      </c>
      <c r="O30" s="22">
        <f t="shared" si="3"/>
        <v>0</v>
      </c>
      <c r="P30" s="23">
        <f t="shared" si="4"/>
        <v>0</v>
      </c>
      <c r="Q30" s="23">
        <f t="shared" si="5"/>
        <v>0</v>
      </c>
      <c r="R30" s="23">
        <f t="shared" si="6"/>
        <v>0</v>
      </c>
      <c r="S30" s="23">
        <f t="shared" si="7"/>
        <v>0</v>
      </c>
      <c r="T30" s="23">
        <f t="shared" si="8"/>
        <v>0</v>
      </c>
      <c r="U30" s="23">
        <f t="shared" si="9"/>
        <v>0</v>
      </c>
      <c r="V30" s="23">
        <f t="shared" si="10"/>
        <v>0</v>
      </c>
      <c r="W30" s="23">
        <f t="shared" si="11"/>
        <v>0</v>
      </c>
      <c r="X30" s="24">
        <f t="shared" si="12"/>
        <v>0</v>
      </c>
      <c r="Y30" s="25">
        <f t="shared" si="13"/>
        <v>0</v>
      </c>
    </row>
    <row r="31" spans="2:25">
      <c r="B31" s="17" t="s">
        <v>21</v>
      </c>
      <c r="C31" s="4"/>
      <c r="D31" s="66"/>
      <c r="E31" s="4"/>
      <c r="F31" s="66"/>
      <c r="G31" s="4"/>
      <c r="H31" s="66"/>
      <c r="I31" s="4"/>
      <c r="J31" s="66"/>
      <c r="K31" s="4"/>
      <c r="L31" s="66"/>
      <c r="M31" s="83">
        <f t="shared" si="1"/>
        <v>0</v>
      </c>
      <c r="N31" s="10" t="str">
        <f t="shared" si="2"/>
        <v/>
      </c>
      <c r="O31" s="22">
        <f t="shared" si="3"/>
        <v>0</v>
      </c>
      <c r="P31" s="23">
        <f t="shared" si="4"/>
        <v>0</v>
      </c>
      <c r="Q31" s="23">
        <f t="shared" si="5"/>
        <v>0</v>
      </c>
      <c r="R31" s="23">
        <f t="shared" si="6"/>
        <v>0</v>
      </c>
      <c r="S31" s="23">
        <f t="shared" si="7"/>
        <v>0</v>
      </c>
      <c r="T31" s="23">
        <f t="shared" si="8"/>
        <v>0</v>
      </c>
      <c r="U31" s="23">
        <f t="shared" si="9"/>
        <v>0</v>
      </c>
      <c r="V31" s="23">
        <f t="shared" si="10"/>
        <v>0</v>
      </c>
      <c r="W31" s="23">
        <f t="shared" si="11"/>
        <v>0</v>
      </c>
      <c r="X31" s="24">
        <f t="shared" si="12"/>
        <v>0</v>
      </c>
      <c r="Y31" s="25">
        <f t="shared" si="13"/>
        <v>0</v>
      </c>
    </row>
    <row r="32" spans="2:25">
      <c r="B32" s="17" t="s">
        <v>22</v>
      </c>
      <c r="C32" s="4"/>
      <c r="D32" s="66"/>
      <c r="E32" s="4"/>
      <c r="F32" s="66"/>
      <c r="G32" s="4"/>
      <c r="H32" s="66"/>
      <c r="I32" s="4"/>
      <c r="J32" s="66"/>
      <c r="K32" s="4"/>
      <c r="L32" s="66"/>
      <c r="M32" s="83">
        <f t="shared" si="1"/>
        <v>0</v>
      </c>
      <c r="N32" s="10" t="str">
        <f t="shared" si="2"/>
        <v/>
      </c>
      <c r="O32" s="22">
        <f t="shared" si="3"/>
        <v>0</v>
      </c>
      <c r="P32" s="23">
        <f t="shared" si="4"/>
        <v>0</v>
      </c>
      <c r="Q32" s="23">
        <f t="shared" si="5"/>
        <v>0</v>
      </c>
      <c r="R32" s="23">
        <f t="shared" si="6"/>
        <v>0</v>
      </c>
      <c r="S32" s="23">
        <f t="shared" si="7"/>
        <v>0</v>
      </c>
      <c r="T32" s="23">
        <f t="shared" si="8"/>
        <v>0</v>
      </c>
      <c r="U32" s="23">
        <f t="shared" si="9"/>
        <v>0</v>
      </c>
      <c r="V32" s="23">
        <f t="shared" si="10"/>
        <v>0</v>
      </c>
      <c r="W32" s="23">
        <f t="shared" si="11"/>
        <v>0</v>
      </c>
      <c r="X32" s="24">
        <f t="shared" si="12"/>
        <v>0</v>
      </c>
      <c r="Y32" s="25">
        <f t="shared" si="13"/>
        <v>0</v>
      </c>
    </row>
    <row r="33" spans="2:25">
      <c r="B33" s="17" t="s">
        <v>23</v>
      </c>
      <c r="C33" s="4"/>
      <c r="D33" s="66"/>
      <c r="E33" s="4"/>
      <c r="F33" s="66"/>
      <c r="G33" s="4"/>
      <c r="H33" s="66"/>
      <c r="I33" s="4"/>
      <c r="J33" s="66"/>
      <c r="K33" s="4"/>
      <c r="L33" s="66"/>
      <c r="M33" s="83">
        <f t="shared" si="1"/>
        <v>0</v>
      </c>
      <c r="N33" s="10" t="str">
        <f t="shared" si="2"/>
        <v/>
      </c>
      <c r="O33" s="22">
        <f t="shared" si="3"/>
        <v>0</v>
      </c>
      <c r="P33" s="23">
        <f t="shared" si="4"/>
        <v>0</v>
      </c>
      <c r="Q33" s="23">
        <f t="shared" si="5"/>
        <v>0</v>
      </c>
      <c r="R33" s="23">
        <f t="shared" si="6"/>
        <v>0</v>
      </c>
      <c r="S33" s="23">
        <f t="shared" si="7"/>
        <v>0</v>
      </c>
      <c r="T33" s="23">
        <f t="shared" si="8"/>
        <v>0</v>
      </c>
      <c r="U33" s="23">
        <f t="shared" si="9"/>
        <v>0</v>
      </c>
      <c r="V33" s="23">
        <f t="shared" si="10"/>
        <v>0</v>
      </c>
      <c r="W33" s="23">
        <f t="shared" si="11"/>
        <v>0</v>
      </c>
      <c r="X33" s="24">
        <f t="shared" si="12"/>
        <v>0</v>
      </c>
      <c r="Y33" s="25">
        <f t="shared" si="13"/>
        <v>0</v>
      </c>
    </row>
    <row r="34" spans="2:25">
      <c r="B34" s="17" t="s">
        <v>24</v>
      </c>
      <c r="C34" s="4"/>
      <c r="D34" s="66"/>
      <c r="E34" s="4"/>
      <c r="F34" s="66"/>
      <c r="G34" s="4"/>
      <c r="H34" s="66"/>
      <c r="I34" s="4"/>
      <c r="J34" s="66"/>
      <c r="K34" s="4"/>
      <c r="L34" s="66"/>
      <c r="M34" s="83">
        <f t="shared" si="1"/>
        <v>0</v>
      </c>
      <c r="N34" s="10" t="str">
        <f t="shared" si="2"/>
        <v/>
      </c>
      <c r="O34" s="22">
        <f t="shared" si="3"/>
        <v>0</v>
      </c>
      <c r="P34" s="23">
        <f t="shared" si="4"/>
        <v>0</v>
      </c>
      <c r="Q34" s="23">
        <f t="shared" si="5"/>
        <v>0</v>
      </c>
      <c r="R34" s="23">
        <f t="shared" si="6"/>
        <v>0</v>
      </c>
      <c r="S34" s="23">
        <f t="shared" si="7"/>
        <v>0</v>
      </c>
      <c r="T34" s="23">
        <f t="shared" si="8"/>
        <v>0</v>
      </c>
      <c r="U34" s="23">
        <f t="shared" si="9"/>
        <v>0</v>
      </c>
      <c r="V34" s="23">
        <f t="shared" si="10"/>
        <v>0</v>
      </c>
      <c r="W34" s="23">
        <f t="shared" si="11"/>
        <v>0</v>
      </c>
      <c r="X34" s="24">
        <f t="shared" si="12"/>
        <v>0</v>
      </c>
      <c r="Y34" s="25">
        <f t="shared" si="13"/>
        <v>0</v>
      </c>
    </row>
    <row r="35" spans="2:25">
      <c r="B35" s="17" t="s">
        <v>25</v>
      </c>
      <c r="C35" s="4"/>
      <c r="D35" s="66"/>
      <c r="E35" s="4"/>
      <c r="F35" s="66"/>
      <c r="G35" s="4"/>
      <c r="H35" s="66"/>
      <c r="I35" s="4"/>
      <c r="J35" s="66"/>
      <c r="K35" s="4"/>
      <c r="L35" s="66"/>
      <c r="M35" s="83">
        <f t="shared" si="1"/>
        <v>0</v>
      </c>
      <c r="N35" s="10" t="str">
        <f t="shared" si="2"/>
        <v/>
      </c>
      <c r="O35" s="22">
        <f t="shared" si="3"/>
        <v>0</v>
      </c>
      <c r="P35" s="23">
        <f t="shared" si="4"/>
        <v>0</v>
      </c>
      <c r="Q35" s="23">
        <f t="shared" si="5"/>
        <v>0</v>
      </c>
      <c r="R35" s="23">
        <f t="shared" si="6"/>
        <v>0</v>
      </c>
      <c r="S35" s="23">
        <f t="shared" si="7"/>
        <v>0</v>
      </c>
      <c r="T35" s="23">
        <f t="shared" si="8"/>
        <v>0</v>
      </c>
      <c r="U35" s="23">
        <f t="shared" si="9"/>
        <v>0</v>
      </c>
      <c r="V35" s="23">
        <f t="shared" si="10"/>
        <v>0</v>
      </c>
      <c r="W35" s="23">
        <f t="shared" si="11"/>
        <v>0</v>
      </c>
      <c r="X35" s="24">
        <f t="shared" si="12"/>
        <v>0</v>
      </c>
      <c r="Y35" s="25">
        <f t="shared" si="13"/>
        <v>0</v>
      </c>
    </row>
    <row r="36" spans="2:25">
      <c r="B36" s="17" t="s">
        <v>26</v>
      </c>
      <c r="C36" s="4"/>
      <c r="D36" s="66"/>
      <c r="E36" s="4"/>
      <c r="F36" s="66"/>
      <c r="G36" s="4"/>
      <c r="H36" s="66"/>
      <c r="I36" s="4"/>
      <c r="J36" s="66"/>
      <c r="K36" s="4"/>
      <c r="L36" s="66"/>
      <c r="M36" s="83">
        <f t="shared" si="1"/>
        <v>0</v>
      </c>
      <c r="N36" s="10" t="str">
        <f t="shared" si="2"/>
        <v/>
      </c>
      <c r="O36" s="22">
        <f t="shared" si="3"/>
        <v>0</v>
      </c>
      <c r="P36" s="23">
        <f t="shared" si="4"/>
        <v>0</v>
      </c>
      <c r="Q36" s="23">
        <f t="shared" si="5"/>
        <v>0</v>
      </c>
      <c r="R36" s="23">
        <f t="shared" si="6"/>
        <v>0</v>
      </c>
      <c r="S36" s="23">
        <f t="shared" si="7"/>
        <v>0</v>
      </c>
      <c r="T36" s="23">
        <f t="shared" si="8"/>
        <v>0</v>
      </c>
      <c r="U36" s="23">
        <f t="shared" si="9"/>
        <v>0</v>
      </c>
      <c r="V36" s="23">
        <f t="shared" si="10"/>
        <v>0</v>
      </c>
      <c r="W36" s="23">
        <f t="shared" si="11"/>
        <v>0</v>
      </c>
      <c r="X36" s="24">
        <f t="shared" si="12"/>
        <v>0</v>
      </c>
      <c r="Y36" s="25">
        <f t="shared" si="13"/>
        <v>0</v>
      </c>
    </row>
    <row r="37" spans="2:25">
      <c r="B37" s="17" t="s">
        <v>27</v>
      </c>
      <c r="C37" s="4"/>
      <c r="D37" s="66"/>
      <c r="E37" s="4"/>
      <c r="F37" s="66"/>
      <c r="G37" s="4"/>
      <c r="H37" s="66"/>
      <c r="I37" s="4"/>
      <c r="J37" s="66"/>
      <c r="K37" s="4"/>
      <c r="L37" s="66"/>
      <c r="M37" s="83">
        <f t="shared" si="1"/>
        <v>0</v>
      </c>
      <c r="N37" s="10" t="str">
        <f t="shared" si="2"/>
        <v/>
      </c>
      <c r="O37" s="22">
        <f t="shared" si="3"/>
        <v>0</v>
      </c>
      <c r="P37" s="23">
        <f t="shared" si="4"/>
        <v>0</v>
      </c>
      <c r="Q37" s="23">
        <f t="shared" si="5"/>
        <v>0</v>
      </c>
      <c r="R37" s="23">
        <f t="shared" si="6"/>
        <v>0</v>
      </c>
      <c r="S37" s="23">
        <f t="shared" si="7"/>
        <v>0</v>
      </c>
      <c r="T37" s="23">
        <f t="shared" si="8"/>
        <v>0</v>
      </c>
      <c r="U37" s="23">
        <f t="shared" si="9"/>
        <v>0</v>
      </c>
      <c r="V37" s="23">
        <f t="shared" si="10"/>
        <v>0</v>
      </c>
      <c r="W37" s="23">
        <f t="shared" si="11"/>
        <v>0</v>
      </c>
      <c r="X37" s="24">
        <f t="shared" si="12"/>
        <v>0</v>
      </c>
      <c r="Y37" s="25">
        <f t="shared" si="13"/>
        <v>0</v>
      </c>
    </row>
    <row r="38" spans="2:25">
      <c r="B38" s="17" t="s">
        <v>28</v>
      </c>
      <c r="C38" s="4"/>
      <c r="D38" s="66"/>
      <c r="E38" s="4"/>
      <c r="F38" s="66"/>
      <c r="G38" s="4"/>
      <c r="H38" s="66"/>
      <c r="I38" s="4"/>
      <c r="J38" s="66"/>
      <c r="K38" s="4"/>
      <c r="L38" s="66"/>
      <c r="M38" s="83">
        <f t="shared" si="1"/>
        <v>0</v>
      </c>
      <c r="N38" s="10" t="str">
        <f t="shared" si="2"/>
        <v/>
      </c>
      <c r="O38" s="22">
        <f t="shared" si="3"/>
        <v>0</v>
      </c>
      <c r="P38" s="23">
        <f t="shared" si="4"/>
        <v>0</v>
      </c>
      <c r="Q38" s="23">
        <f t="shared" si="5"/>
        <v>0</v>
      </c>
      <c r="R38" s="23">
        <f t="shared" si="6"/>
        <v>0</v>
      </c>
      <c r="S38" s="23">
        <f t="shared" si="7"/>
        <v>0</v>
      </c>
      <c r="T38" s="23">
        <f t="shared" si="8"/>
        <v>0</v>
      </c>
      <c r="U38" s="23">
        <f t="shared" si="9"/>
        <v>0</v>
      </c>
      <c r="V38" s="23">
        <f t="shared" si="10"/>
        <v>0</v>
      </c>
      <c r="W38" s="23">
        <f t="shared" si="11"/>
        <v>0</v>
      </c>
      <c r="X38" s="24">
        <f t="shared" si="12"/>
        <v>0</v>
      </c>
      <c r="Y38" s="25">
        <f t="shared" si="13"/>
        <v>0</v>
      </c>
    </row>
    <row r="39" spans="2:25">
      <c r="B39" s="17" t="s">
        <v>29</v>
      </c>
      <c r="C39" s="4"/>
      <c r="D39" s="66"/>
      <c r="E39" s="4"/>
      <c r="F39" s="66"/>
      <c r="G39" s="4"/>
      <c r="H39" s="66"/>
      <c r="I39" s="4"/>
      <c r="J39" s="66"/>
      <c r="K39" s="4"/>
      <c r="L39" s="66"/>
      <c r="M39" s="83">
        <f t="shared" si="1"/>
        <v>0</v>
      </c>
      <c r="N39" s="10" t="str">
        <f t="shared" si="2"/>
        <v/>
      </c>
      <c r="O39" s="22">
        <f t="shared" si="3"/>
        <v>0</v>
      </c>
      <c r="P39" s="23">
        <f t="shared" si="4"/>
        <v>0</v>
      </c>
      <c r="Q39" s="23">
        <f t="shared" si="5"/>
        <v>0</v>
      </c>
      <c r="R39" s="23">
        <f t="shared" si="6"/>
        <v>0</v>
      </c>
      <c r="S39" s="23">
        <f t="shared" si="7"/>
        <v>0</v>
      </c>
      <c r="T39" s="23">
        <f t="shared" si="8"/>
        <v>0</v>
      </c>
      <c r="U39" s="23">
        <f t="shared" si="9"/>
        <v>0</v>
      </c>
      <c r="V39" s="23">
        <f t="shared" si="10"/>
        <v>0</v>
      </c>
      <c r="W39" s="23">
        <f t="shared" si="11"/>
        <v>0</v>
      </c>
      <c r="X39" s="24">
        <f t="shared" si="12"/>
        <v>0</v>
      </c>
      <c r="Y39" s="25">
        <f t="shared" si="13"/>
        <v>0</v>
      </c>
    </row>
    <row r="40" spans="2:25">
      <c r="B40" s="17" t="s">
        <v>30</v>
      </c>
      <c r="C40" s="4"/>
      <c r="D40" s="66"/>
      <c r="E40" s="4"/>
      <c r="F40" s="66"/>
      <c r="G40" s="4"/>
      <c r="H40" s="66"/>
      <c r="I40" s="4"/>
      <c r="J40" s="66"/>
      <c r="K40" s="4"/>
      <c r="L40" s="66"/>
      <c r="M40" s="83">
        <f t="shared" si="1"/>
        <v>0</v>
      </c>
      <c r="N40" s="10" t="str">
        <f t="shared" si="2"/>
        <v/>
      </c>
      <c r="O40" s="22">
        <f t="shared" si="3"/>
        <v>0</v>
      </c>
      <c r="P40" s="23">
        <f t="shared" si="4"/>
        <v>0</v>
      </c>
      <c r="Q40" s="23">
        <f t="shared" si="5"/>
        <v>0</v>
      </c>
      <c r="R40" s="23">
        <f t="shared" si="6"/>
        <v>0</v>
      </c>
      <c r="S40" s="23">
        <f t="shared" si="7"/>
        <v>0</v>
      </c>
      <c r="T40" s="23">
        <f t="shared" si="8"/>
        <v>0</v>
      </c>
      <c r="U40" s="23">
        <f t="shared" si="9"/>
        <v>0</v>
      </c>
      <c r="V40" s="23">
        <f t="shared" si="10"/>
        <v>0</v>
      </c>
      <c r="W40" s="23">
        <f t="shared" si="11"/>
        <v>0</v>
      </c>
      <c r="X40" s="24">
        <f t="shared" si="12"/>
        <v>0</v>
      </c>
      <c r="Y40" s="25">
        <f t="shared" si="13"/>
        <v>0</v>
      </c>
    </row>
    <row r="41" spans="2:25">
      <c r="B41" s="17" t="s">
        <v>31</v>
      </c>
      <c r="C41" s="4"/>
      <c r="D41" s="66"/>
      <c r="E41" s="4"/>
      <c r="F41" s="66"/>
      <c r="G41" s="4"/>
      <c r="H41" s="66"/>
      <c r="I41" s="4"/>
      <c r="J41" s="66"/>
      <c r="K41" s="4"/>
      <c r="L41" s="66"/>
      <c r="M41" s="83">
        <f t="shared" si="1"/>
        <v>0</v>
      </c>
      <c r="N41" s="10" t="str">
        <f t="shared" si="2"/>
        <v/>
      </c>
      <c r="O41" s="22">
        <f t="shared" si="3"/>
        <v>0</v>
      </c>
      <c r="P41" s="23">
        <f t="shared" si="4"/>
        <v>0</v>
      </c>
      <c r="Q41" s="23">
        <f t="shared" si="5"/>
        <v>0</v>
      </c>
      <c r="R41" s="23">
        <f t="shared" si="6"/>
        <v>0</v>
      </c>
      <c r="S41" s="23">
        <f t="shared" si="7"/>
        <v>0</v>
      </c>
      <c r="T41" s="23">
        <f t="shared" si="8"/>
        <v>0</v>
      </c>
      <c r="U41" s="23">
        <f t="shared" si="9"/>
        <v>0</v>
      </c>
      <c r="V41" s="23">
        <f t="shared" si="10"/>
        <v>0</v>
      </c>
      <c r="W41" s="23">
        <f t="shared" si="11"/>
        <v>0</v>
      </c>
      <c r="X41" s="24">
        <f t="shared" si="12"/>
        <v>0</v>
      </c>
      <c r="Y41" s="25">
        <f t="shared" si="13"/>
        <v>0</v>
      </c>
    </row>
    <row r="42" spans="2:25">
      <c r="B42" s="17" t="s">
        <v>32</v>
      </c>
      <c r="C42" s="4"/>
      <c r="D42" s="66"/>
      <c r="E42" s="4"/>
      <c r="F42" s="66"/>
      <c r="G42" s="4"/>
      <c r="H42" s="66"/>
      <c r="I42" s="4"/>
      <c r="J42" s="66"/>
      <c r="K42" s="4"/>
      <c r="L42" s="66"/>
      <c r="M42" s="83">
        <f t="shared" si="1"/>
        <v>0</v>
      </c>
      <c r="N42" s="10" t="str">
        <f t="shared" si="2"/>
        <v/>
      </c>
      <c r="O42" s="22">
        <f t="shared" si="3"/>
        <v>0</v>
      </c>
      <c r="P42" s="23">
        <f t="shared" si="4"/>
        <v>0</v>
      </c>
      <c r="Q42" s="23">
        <f t="shared" si="5"/>
        <v>0</v>
      </c>
      <c r="R42" s="23">
        <f t="shared" si="6"/>
        <v>0</v>
      </c>
      <c r="S42" s="23">
        <f t="shared" si="7"/>
        <v>0</v>
      </c>
      <c r="T42" s="23">
        <f t="shared" si="8"/>
        <v>0</v>
      </c>
      <c r="U42" s="23">
        <f t="shared" si="9"/>
        <v>0</v>
      </c>
      <c r="V42" s="23">
        <f t="shared" si="10"/>
        <v>0</v>
      </c>
      <c r="W42" s="23">
        <f t="shared" si="11"/>
        <v>0</v>
      </c>
      <c r="X42" s="24">
        <f t="shared" si="12"/>
        <v>0</v>
      </c>
      <c r="Y42" s="25">
        <f t="shared" si="13"/>
        <v>0</v>
      </c>
    </row>
    <row r="43" spans="2:25">
      <c r="B43" s="17" t="s">
        <v>33</v>
      </c>
      <c r="C43" s="4"/>
      <c r="D43" s="66"/>
      <c r="E43" s="4"/>
      <c r="F43" s="66"/>
      <c r="G43" s="4"/>
      <c r="H43" s="66"/>
      <c r="I43" s="4"/>
      <c r="J43" s="66"/>
      <c r="K43" s="4"/>
      <c r="L43" s="66"/>
      <c r="M43" s="83">
        <f t="shared" si="1"/>
        <v>0</v>
      </c>
      <c r="N43" s="10" t="str">
        <f t="shared" si="2"/>
        <v/>
      </c>
      <c r="O43" s="22">
        <f t="shared" si="3"/>
        <v>0</v>
      </c>
      <c r="P43" s="23">
        <f t="shared" si="4"/>
        <v>0</v>
      </c>
      <c r="Q43" s="23">
        <f t="shared" si="5"/>
        <v>0</v>
      </c>
      <c r="R43" s="23">
        <f t="shared" si="6"/>
        <v>0</v>
      </c>
      <c r="S43" s="23">
        <f t="shared" si="7"/>
        <v>0</v>
      </c>
      <c r="T43" s="23">
        <f t="shared" si="8"/>
        <v>0</v>
      </c>
      <c r="U43" s="23">
        <f t="shared" si="9"/>
        <v>0</v>
      </c>
      <c r="V43" s="23">
        <f t="shared" si="10"/>
        <v>0</v>
      </c>
      <c r="W43" s="23">
        <f t="shared" si="11"/>
        <v>0</v>
      </c>
      <c r="X43" s="24">
        <f t="shared" si="12"/>
        <v>0</v>
      </c>
      <c r="Y43" s="25">
        <f t="shared" si="13"/>
        <v>0</v>
      </c>
    </row>
    <row r="44" spans="2:25">
      <c r="B44" s="17" t="s">
        <v>34</v>
      </c>
      <c r="C44" s="4"/>
      <c r="D44" s="66"/>
      <c r="E44" s="4"/>
      <c r="F44" s="66"/>
      <c r="G44" s="4"/>
      <c r="H44" s="66"/>
      <c r="I44" s="4"/>
      <c r="J44" s="66"/>
      <c r="K44" s="4"/>
      <c r="L44" s="66"/>
      <c r="M44" s="83">
        <f t="shared" si="1"/>
        <v>0</v>
      </c>
      <c r="N44" s="10" t="str">
        <f t="shared" si="2"/>
        <v/>
      </c>
      <c r="O44" s="22">
        <f t="shared" si="3"/>
        <v>0</v>
      </c>
      <c r="P44" s="23">
        <f t="shared" si="4"/>
        <v>0</v>
      </c>
      <c r="Q44" s="23">
        <f t="shared" si="5"/>
        <v>0</v>
      </c>
      <c r="R44" s="23">
        <f t="shared" si="6"/>
        <v>0</v>
      </c>
      <c r="S44" s="23">
        <f t="shared" si="7"/>
        <v>0</v>
      </c>
      <c r="T44" s="23">
        <f t="shared" si="8"/>
        <v>0</v>
      </c>
      <c r="U44" s="23">
        <f t="shared" si="9"/>
        <v>0</v>
      </c>
      <c r="V44" s="23">
        <f t="shared" si="10"/>
        <v>0</v>
      </c>
      <c r="W44" s="23">
        <f t="shared" si="11"/>
        <v>0</v>
      </c>
      <c r="X44" s="24">
        <f t="shared" si="12"/>
        <v>0</v>
      </c>
      <c r="Y44" s="25">
        <f t="shared" si="13"/>
        <v>0</v>
      </c>
    </row>
    <row r="45" spans="2:25">
      <c r="B45" s="17" t="s">
        <v>35</v>
      </c>
      <c r="C45" s="4"/>
      <c r="D45" s="66"/>
      <c r="E45" s="4"/>
      <c r="F45" s="66"/>
      <c r="G45" s="4"/>
      <c r="H45" s="66"/>
      <c r="I45" s="4"/>
      <c r="J45" s="66"/>
      <c r="K45" s="4"/>
      <c r="L45" s="66"/>
      <c r="M45" s="83">
        <f t="shared" si="1"/>
        <v>0</v>
      </c>
      <c r="N45" s="10" t="str">
        <f t="shared" si="2"/>
        <v/>
      </c>
      <c r="O45" s="22">
        <f t="shared" si="3"/>
        <v>0</v>
      </c>
      <c r="P45" s="23">
        <f t="shared" si="4"/>
        <v>0</v>
      </c>
      <c r="Q45" s="23">
        <f t="shared" si="5"/>
        <v>0</v>
      </c>
      <c r="R45" s="23">
        <f t="shared" si="6"/>
        <v>0</v>
      </c>
      <c r="S45" s="23">
        <f t="shared" si="7"/>
        <v>0</v>
      </c>
      <c r="T45" s="23">
        <f t="shared" si="8"/>
        <v>0</v>
      </c>
      <c r="U45" s="23">
        <f t="shared" si="9"/>
        <v>0</v>
      </c>
      <c r="V45" s="23">
        <f t="shared" si="10"/>
        <v>0</v>
      </c>
      <c r="W45" s="23">
        <f t="shared" si="11"/>
        <v>0</v>
      </c>
      <c r="X45" s="24">
        <f t="shared" si="12"/>
        <v>0</v>
      </c>
      <c r="Y45" s="25">
        <f t="shared" si="13"/>
        <v>0</v>
      </c>
    </row>
    <row r="46" spans="2:25">
      <c r="B46" s="17" t="s">
        <v>36</v>
      </c>
      <c r="C46" s="4"/>
      <c r="D46" s="66"/>
      <c r="E46" s="4"/>
      <c r="F46" s="66"/>
      <c r="G46" s="4"/>
      <c r="H46" s="66"/>
      <c r="I46" s="4"/>
      <c r="J46" s="66"/>
      <c r="K46" s="4"/>
      <c r="L46" s="66"/>
      <c r="M46" s="83">
        <f t="shared" si="1"/>
        <v>0</v>
      </c>
      <c r="N46" s="10" t="str">
        <f t="shared" si="2"/>
        <v/>
      </c>
      <c r="O46" s="22">
        <f t="shared" si="3"/>
        <v>0</v>
      </c>
      <c r="P46" s="23">
        <f t="shared" si="4"/>
        <v>0</v>
      </c>
      <c r="Q46" s="23">
        <f t="shared" si="5"/>
        <v>0</v>
      </c>
      <c r="R46" s="23">
        <f t="shared" si="6"/>
        <v>0</v>
      </c>
      <c r="S46" s="23">
        <f t="shared" si="7"/>
        <v>0</v>
      </c>
      <c r="T46" s="23">
        <f t="shared" si="8"/>
        <v>0</v>
      </c>
      <c r="U46" s="23">
        <f t="shared" si="9"/>
        <v>0</v>
      </c>
      <c r="V46" s="23">
        <f t="shared" si="10"/>
        <v>0</v>
      </c>
      <c r="W46" s="23">
        <f t="shared" si="11"/>
        <v>0</v>
      </c>
      <c r="X46" s="24">
        <f t="shared" si="12"/>
        <v>0</v>
      </c>
      <c r="Y46" s="25">
        <f t="shared" si="13"/>
        <v>0</v>
      </c>
    </row>
    <row r="47" spans="2:25">
      <c r="B47" s="17" t="s">
        <v>37</v>
      </c>
      <c r="C47" s="4"/>
      <c r="D47" s="66"/>
      <c r="E47" s="4"/>
      <c r="F47" s="66"/>
      <c r="G47" s="4"/>
      <c r="H47" s="66"/>
      <c r="I47" s="4"/>
      <c r="J47" s="66"/>
      <c r="K47" s="4"/>
      <c r="L47" s="66"/>
      <c r="M47" s="83">
        <f t="shared" si="1"/>
        <v>0</v>
      </c>
      <c r="N47" s="10" t="str">
        <f t="shared" si="2"/>
        <v/>
      </c>
      <c r="O47" s="22">
        <f t="shared" si="3"/>
        <v>0</v>
      </c>
      <c r="P47" s="23">
        <f t="shared" si="4"/>
        <v>0</v>
      </c>
      <c r="Q47" s="23">
        <f t="shared" si="5"/>
        <v>0</v>
      </c>
      <c r="R47" s="23">
        <f t="shared" si="6"/>
        <v>0</v>
      </c>
      <c r="S47" s="23">
        <f t="shared" si="7"/>
        <v>0</v>
      </c>
      <c r="T47" s="23">
        <f t="shared" si="8"/>
        <v>0</v>
      </c>
      <c r="U47" s="23">
        <f t="shared" si="9"/>
        <v>0</v>
      </c>
      <c r="V47" s="23">
        <f t="shared" si="10"/>
        <v>0</v>
      </c>
      <c r="W47" s="23">
        <f t="shared" si="11"/>
        <v>0</v>
      </c>
      <c r="X47" s="24">
        <f t="shared" si="12"/>
        <v>0</v>
      </c>
      <c r="Y47" s="25">
        <f t="shared" si="13"/>
        <v>0</v>
      </c>
    </row>
    <row r="48" spans="2:25">
      <c r="B48" s="17" t="s">
        <v>38</v>
      </c>
      <c r="C48" s="4"/>
      <c r="D48" s="66"/>
      <c r="E48" s="4"/>
      <c r="F48" s="66"/>
      <c r="G48" s="4"/>
      <c r="H48" s="66"/>
      <c r="I48" s="4"/>
      <c r="J48" s="66"/>
      <c r="K48" s="4"/>
      <c r="L48" s="66"/>
      <c r="M48" s="83">
        <f t="shared" si="1"/>
        <v>0</v>
      </c>
      <c r="N48" s="10" t="str">
        <f t="shared" si="2"/>
        <v/>
      </c>
      <c r="O48" s="22">
        <f t="shared" si="3"/>
        <v>0</v>
      </c>
      <c r="P48" s="23">
        <f t="shared" si="4"/>
        <v>0</v>
      </c>
      <c r="Q48" s="23">
        <f t="shared" si="5"/>
        <v>0</v>
      </c>
      <c r="R48" s="23">
        <f t="shared" si="6"/>
        <v>0</v>
      </c>
      <c r="S48" s="23">
        <f t="shared" si="7"/>
        <v>0</v>
      </c>
      <c r="T48" s="23">
        <f t="shared" si="8"/>
        <v>0</v>
      </c>
      <c r="U48" s="23">
        <f t="shared" si="9"/>
        <v>0</v>
      </c>
      <c r="V48" s="23">
        <f t="shared" si="10"/>
        <v>0</v>
      </c>
      <c r="W48" s="23">
        <f t="shared" si="11"/>
        <v>0</v>
      </c>
      <c r="X48" s="24">
        <f t="shared" si="12"/>
        <v>0</v>
      </c>
      <c r="Y48" s="25">
        <f t="shared" si="13"/>
        <v>0</v>
      </c>
    </row>
    <row r="49" spans="2:25">
      <c r="B49" s="17" t="s">
        <v>39</v>
      </c>
      <c r="C49" s="4"/>
      <c r="D49" s="66"/>
      <c r="E49" s="4"/>
      <c r="F49" s="66"/>
      <c r="G49" s="4"/>
      <c r="H49" s="66"/>
      <c r="I49" s="4"/>
      <c r="J49" s="66"/>
      <c r="K49" s="4"/>
      <c r="L49" s="66"/>
      <c r="M49" s="83">
        <f t="shared" si="1"/>
        <v>0</v>
      </c>
      <c r="N49" s="10" t="str">
        <f t="shared" si="2"/>
        <v/>
      </c>
      <c r="O49" s="22">
        <f t="shared" si="3"/>
        <v>0</v>
      </c>
      <c r="P49" s="23">
        <f t="shared" si="4"/>
        <v>0</v>
      </c>
      <c r="Q49" s="23">
        <f t="shared" si="5"/>
        <v>0</v>
      </c>
      <c r="R49" s="23">
        <f t="shared" si="6"/>
        <v>0</v>
      </c>
      <c r="S49" s="23">
        <f t="shared" si="7"/>
        <v>0</v>
      </c>
      <c r="T49" s="23">
        <f t="shared" si="8"/>
        <v>0</v>
      </c>
      <c r="U49" s="23">
        <f t="shared" si="9"/>
        <v>0</v>
      </c>
      <c r="V49" s="23">
        <f t="shared" si="10"/>
        <v>0</v>
      </c>
      <c r="W49" s="23">
        <f t="shared" si="11"/>
        <v>0</v>
      </c>
      <c r="X49" s="24">
        <f t="shared" si="12"/>
        <v>0</v>
      </c>
      <c r="Y49" s="25">
        <f t="shared" si="13"/>
        <v>0</v>
      </c>
    </row>
    <row r="50" spans="2:25">
      <c r="B50" s="17" t="s">
        <v>40</v>
      </c>
      <c r="C50" s="4"/>
      <c r="D50" s="66"/>
      <c r="E50" s="4"/>
      <c r="F50" s="66"/>
      <c r="G50" s="4"/>
      <c r="H50" s="66"/>
      <c r="I50" s="4"/>
      <c r="J50" s="66"/>
      <c r="K50" s="4"/>
      <c r="L50" s="66"/>
      <c r="M50" s="83">
        <f t="shared" si="1"/>
        <v>0</v>
      </c>
      <c r="N50" s="10" t="str">
        <f t="shared" si="2"/>
        <v/>
      </c>
      <c r="O50" s="22">
        <f t="shared" si="3"/>
        <v>0</v>
      </c>
      <c r="P50" s="23">
        <f t="shared" si="4"/>
        <v>0</v>
      </c>
      <c r="Q50" s="23">
        <f t="shared" si="5"/>
        <v>0</v>
      </c>
      <c r="R50" s="23">
        <f t="shared" si="6"/>
        <v>0</v>
      </c>
      <c r="S50" s="23">
        <f t="shared" si="7"/>
        <v>0</v>
      </c>
      <c r="T50" s="23">
        <f t="shared" si="8"/>
        <v>0</v>
      </c>
      <c r="U50" s="23">
        <f t="shared" si="9"/>
        <v>0</v>
      </c>
      <c r="V50" s="23">
        <f t="shared" si="10"/>
        <v>0</v>
      </c>
      <c r="W50" s="23">
        <f t="shared" si="11"/>
        <v>0</v>
      </c>
      <c r="X50" s="24">
        <f t="shared" si="12"/>
        <v>0</v>
      </c>
      <c r="Y50" s="25">
        <f t="shared" si="13"/>
        <v>0</v>
      </c>
    </row>
    <row r="51" spans="2:25">
      <c r="B51" s="17" t="s">
        <v>41</v>
      </c>
      <c r="C51" s="4"/>
      <c r="D51" s="66"/>
      <c r="E51" s="4"/>
      <c r="F51" s="66"/>
      <c r="G51" s="4"/>
      <c r="H51" s="66"/>
      <c r="I51" s="4"/>
      <c r="J51" s="66"/>
      <c r="K51" s="4"/>
      <c r="L51" s="66"/>
      <c r="M51" s="83">
        <f t="shared" si="1"/>
        <v>0</v>
      </c>
      <c r="N51" s="10" t="str">
        <f t="shared" si="2"/>
        <v/>
      </c>
      <c r="O51" s="22">
        <f t="shared" si="3"/>
        <v>0</v>
      </c>
      <c r="P51" s="23">
        <f t="shared" si="4"/>
        <v>0</v>
      </c>
      <c r="Q51" s="23">
        <f t="shared" si="5"/>
        <v>0</v>
      </c>
      <c r="R51" s="23">
        <f t="shared" si="6"/>
        <v>0</v>
      </c>
      <c r="S51" s="23">
        <f t="shared" si="7"/>
        <v>0</v>
      </c>
      <c r="T51" s="23">
        <f t="shared" si="8"/>
        <v>0</v>
      </c>
      <c r="U51" s="23">
        <f t="shared" si="9"/>
        <v>0</v>
      </c>
      <c r="V51" s="23">
        <f t="shared" si="10"/>
        <v>0</v>
      </c>
      <c r="W51" s="23">
        <f t="shared" si="11"/>
        <v>0</v>
      </c>
      <c r="X51" s="24">
        <f t="shared" si="12"/>
        <v>0</v>
      </c>
      <c r="Y51" s="25">
        <f t="shared" si="13"/>
        <v>0</v>
      </c>
    </row>
    <row r="52" spans="2:25">
      <c r="B52" s="17" t="s">
        <v>42</v>
      </c>
      <c r="C52" s="4"/>
      <c r="D52" s="66"/>
      <c r="E52" s="4"/>
      <c r="F52" s="66"/>
      <c r="G52" s="4"/>
      <c r="H52" s="66"/>
      <c r="I52" s="4"/>
      <c r="J52" s="66"/>
      <c r="K52" s="4"/>
      <c r="L52" s="66"/>
      <c r="M52" s="83">
        <f t="shared" si="1"/>
        <v>0</v>
      </c>
      <c r="N52" s="10" t="str">
        <f t="shared" si="2"/>
        <v/>
      </c>
      <c r="O52" s="22">
        <f t="shared" si="3"/>
        <v>0</v>
      </c>
      <c r="P52" s="23">
        <f t="shared" si="4"/>
        <v>0</v>
      </c>
      <c r="Q52" s="23">
        <f t="shared" si="5"/>
        <v>0</v>
      </c>
      <c r="R52" s="23">
        <f t="shared" si="6"/>
        <v>0</v>
      </c>
      <c r="S52" s="23">
        <f t="shared" si="7"/>
        <v>0</v>
      </c>
      <c r="T52" s="23">
        <f t="shared" si="8"/>
        <v>0</v>
      </c>
      <c r="U52" s="23">
        <f t="shared" si="9"/>
        <v>0</v>
      </c>
      <c r="V52" s="23">
        <f t="shared" si="10"/>
        <v>0</v>
      </c>
      <c r="W52" s="23">
        <f t="shared" si="11"/>
        <v>0</v>
      </c>
      <c r="X52" s="24">
        <f t="shared" si="12"/>
        <v>0</v>
      </c>
      <c r="Y52" s="25">
        <f t="shared" si="13"/>
        <v>0</v>
      </c>
    </row>
    <row r="53" spans="2:25">
      <c r="B53" s="17" t="s">
        <v>43</v>
      </c>
      <c r="C53" s="4"/>
      <c r="D53" s="66"/>
      <c r="E53" s="4"/>
      <c r="F53" s="66"/>
      <c r="G53" s="4"/>
      <c r="H53" s="66"/>
      <c r="I53" s="4"/>
      <c r="J53" s="66"/>
      <c r="K53" s="4"/>
      <c r="L53" s="66"/>
      <c r="M53" s="83">
        <f t="shared" si="1"/>
        <v>0</v>
      </c>
      <c r="N53" s="10" t="str">
        <f t="shared" si="2"/>
        <v/>
      </c>
      <c r="O53" s="22">
        <f t="shared" si="3"/>
        <v>0</v>
      </c>
      <c r="P53" s="23">
        <f t="shared" si="4"/>
        <v>0</v>
      </c>
      <c r="Q53" s="23">
        <f t="shared" si="5"/>
        <v>0</v>
      </c>
      <c r="R53" s="23">
        <f t="shared" si="6"/>
        <v>0</v>
      </c>
      <c r="S53" s="23">
        <f t="shared" si="7"/>
        <v>0</v>
      </c>
      <c r="T53" s="23">
        <f t="shared" si="8"/>
        <v>0</v>
      </c>
      <c r="U53" s="23">
        <f t="shared" si="9"/>
        <v>0</v>
      </c>
      <c r="V53" s="23">
        <f t="shared" si="10"/>
        <v>0</v>
      </c>
      <c r="W53" s="23">
        <f t="shared" si="11"/>
        <v>0</v>
      </c>
      <c r="X53" s="24">
        <f t="shared" si="12"/>
        <v>0</v>
      </c>
      <c r="Y53" s="25">
        <f t="shared" si="13"/>
        <v>0</v>
      </c>
    </row>
    <row r="54" spans="2:25">
      <c r="B54" s="17" t="s">
        <v>44</v>
      </c>
      <c r="C54" s="4"/>
      <c r="D54" s="66"/>
      <c r="E54" s="4"/>
      <c r="F54" s="66"/>
      <c r="G54" s="4"/>
      <c r="H54" s="66"/>
      <c r="I54" s="4"/>
      <c r="J54" s="66"/>
      <c r="K54" s="4"/>
      <c r="L54" s="66"/>
      <c r="M54" s="83">
        <f t="shared" si="1"/>
        <v>0</v>
      </c>
      <c r="N54" s="10" t="str">
        <f t="shared" si="2"/>
        <v/>
      </c>
      <c r="O54" s="22">
        <f t="shared" si="3"/>
        <v>0</v>
      </c>
      <c r="P54" s="23">
        <f t="shared" si="4"/>
        <v>0</v>
      </c>
      <c r="Q54" s="23">
        <f t="shared" si="5"/>
        <v>0</v>
      </c>
      <c r="R54" s="23">
        <f t="shared" si="6"/>
        <v>0</v>
      </c>
      <c r="S54" s="23">
        <f t="shared" si="7"/>
        <v>0</v>
      </c>
      <c r="T54" s="23">
        <f t="shared" si="8"/>
        <v>0</v>
      </c>
      <c r="U54" s="23">
        <f t="shared" si="9"/>
        <v>0</v>
      </c>
      <c r="V54" s="23">
        <f t="shared" si="10"/>
        <v>0</v>
      </c>
      <c r="W54" s="23">
        <f t="shared" si="11"/>
        <v>0</v>
      </c>
      <c r="X54" s="24">
        <f t="shared" si="12"/>
        <v>0</v>
      </c>
      <c r="Y54" s="25">
        <f t="shared" si="13"/>
        <v>0</v>
      </c>
    </row>
    <row r="55" spans="2:25">
      <c r="B55" s="17" t="s">
        <v>45</v>
      </c>
      <c r="C55" s="4"/>
      <c r="D55" s="66"/>
      <c r="E55" s="4"/>
      <c r="F55" s="66"/>
      <c r="G55" s="4"/>
      <c r="H55" s="66"/>
      <c r="I55" s="4"/>
      <c r="J55" s="66"/>
      <c r="K55" s="4"/>
      <c r="L55" s="66"/>
      <c r="M55" s="83">
        <f t="shared" si="1"/>
        <v>0</v>
      </c>
      <c r="N55" s="10" t="str">
        <f t="shared" si="2"/>
        <v/>
      </c>
      <c r="O55" s="22">
        <f t="shared" si="3"/>
        <v>0</v>
      </c>
      <c r="P55" s="23">
        <f t="shared" si="4"/>
        <v>0</v>
      </c>
      <c r="Q55" s="23">
        <f t="shared" si="5"/>
        <v>0</v>
      </c>
      <c r="R55" s="23">
        <f t="shared" si="6"/>
        <v>0</v>
      </c>
      <c r="S55" s="23">
        <f t="shared" si="7"/>
        <v>0</v>
      </c>
      <c r="T55" s="23">
        <f t="shared" si="8"/>
        <v>0</v>
      </c>
      <c r="U55" s="23">
        <f t="shared" si="9"/>
        <v>0</v>
      </c>
      <c r="V55" s="23">
        <f t="shared" si="10"/>
        <v>0</v>
      </c>
      <c r="W55" s="23">
        <f t="shared" si="11"/>
        <v>0</v>
      </c>
      <c r="X55" s="24">
        <f t="shared" si="12"/>
        <v>0</v>
      </c>
      <c r="Y55" s="25">
        <f t="shared" si="13"/>
        <v>0</v>
      </c>
    </row>
    <row r="56" spans="2:25">
      <c r="B56" s="17" t="s">
        <v>46</v>
      </c>
      <c r="C56" s="4"/>
      <c r="D56" s="66"/>
      <c r="E56" s="4"/>
      <c r="F56" s="66"/>
      <c r="G56" s="4"/>
      <c r="H56" s="66"/>
      <c r="I56" s="4"/>
      <c r="J56" s="66"/>
      <c r="K56" s="4"/>
      <c r="L56" s="66"/>
      <c r="M56" s="83">
        <f t="shared" si="1"/>
        <v>0</v>
      </c>
      <c r="N56" s="10" t="str">
        <f t="shared" si="2"/>
        <v/>
      </c>
      <c r="O56" s="22">
        <f t="shared" si="3"/>
        <v>0</v>
      </c>
      <c r="P56" s="23">
        <f t="shared" si="4"/>
        <v>0</v>
      </c>
      <c r="Q56" s="23">
        <f t="shared" si="5"/>
        <v>0</v>
      </c>
      <c r="R56" s="23">
        <f t="shared" si="6"/>
        <v>0</v>
      </c>
      <c r="S56" s="23">
        <f t="shared" si="7"/>
        <v>0</v>
      </c>
      <c r="T56" s="23">
        <f t="shared" si="8"/>
        <v>0</v>
      </c>
      <c r="U56" s="23">
        <f t="shared" si="9"/>
        <v>0</v>
      </c>
      <c r="V56" s="23">
        <f t="shared" si="10"/>
        <v>0</v>
      </c>
      <c r="W56" s="23">
        <f t="shared" si="11"/>
        <v>0</v>
      </c>
      <c r="X56" s="24">
        <f t="shared" si="12"/>
        <v>0</v>
      </c>
      <c r="Y56" s="25">
        <f t="shared" si="13"/>
        <v>0</v>
      </c>
    </row>
    <row r="57" spans="2:25">
      <c r="B57" s="17" t="s">
        <v>47</v>
      </c>
      <c r="C57" s="4"/>
      <c r="D57" s="66"/>
      <c r="E57" s="4"/>
      <c r="F57" s="66"/>
      <c r="G57" s="4"/>
      <c r="H57" s="66"/>
      <c r="I57" s="4"/>
      <c r="J57" s="66"/>
      <c r="K57" s="4"/>
      <c r="L57" s="66"/>
      <c r="M57" s="83">
        <f t="shared" si="1"/>
        <v>0</v>
      </c>
      <c r="N57" s="10" t="str">
        <f t="shared" si="2"/>
        <v/>
      </c>
      <c r="O57" s="22">
        <f t="shared" si="3"/>
        <v>0</v>
      </c>
      <c r="P57" s="23">
        <f t="shared" si="4"/>
        <v>0</v>
      </c>
      <c r="Q57" s="23">
        <f t="shared" si="5"/>
        <v>0</v>
      </c>
      <c r="R57" s="23">
        <f t="shared" si="6"/>
        <v>0</v>
      </c>
      <c r="S57" s="23">
        <f t="shared" si="7"/>
        <v>0</v>
      </c>
      <c r="T57" s="23">
        <f t="shared" si="8"/>
        <v>0</v>
      </c>
      <c r="U57" s="23">
        <f t="shared" si="9"/>
        <v>0</v>
      </c>
      <c r="V57" s="23">
        <f t="shared" si="10"/>
        <v>0</v>
      </c>
      <c r="W57" s="23">
        <f t="shared" si="11"/>
        <v>0</v>
      </c>
      <c r="X57" s="24">
        <f t="shared" si="12"/>
        <v>0</v>
      </c>
      <c r="Y57" s="25">
        <f t="shared" si="13"/>
        <v>0</v>
      </c>
    </row>
    <row r="58" spans="2:25">
      <c r="B58" s="17" t="s">
        <v>48</v>
      </c>
      <c r="C58" s="4"/>
      <c r="D58" s="66"/>
      <c r="E58" s="4"/>
      <c r="F58" s="66"/>
      <c r="G58" s="4"/>
      <c r="H58" s="66"/>
      <c r="I58" s="4"/>
      <c r="J58" s="66"/>
      <c r="K58" s="4"/>
      <c r="L58" s="66"/>
      <c r="M58" s="83">
        <f t="shared" si="1"/>
        <v>0</v>
      </c>
      <c r="N58" s="10" t="str">
        <f t="shared" si="2"/>
        <v/>
      </c>
      <c r="O58" s="22">
        <f t="shared" si="3"/>
        <v>0</v>
      </c>
      <c r="P58" s="23">
        <f t="shared" si="4"/>
        <v>0</v>
      </c>
      <c r="Q58" s="23">
        <f t="shared" si="5"/>
        <v>0</v>
      </c>
      <c r="R58" s="23">
        <f t="shared" si="6"/>
        <v>0</v>
      </c>
      <c r="S58" s="23">
        <f t="shared" si="7"/>
        <v>0</v>
      </c>
      <c r="T58" s="23">
        <f t="shared" si="8"/>
        <v>0</v>
      </c>
      <c r="U58" s="23">
        <f t="shared" si="9"/>
        <v>0</v>
      </c>
      <c r="V58" s="23">
        <f t="shared" si="10"/>
        <v>0</v>
      </c>
      <c r="W58" s="23">
        <f t="shared" si="11"/>
        <v>0</v>
      </c>
      <c r="X58" s="24">
        <f t="shared" si="12"/>
        <v>0</v>
      </c>
      <c r="Y58" s="25">
        <f t="shared" si="13"/>
        <v>0</v>
      </c>
    </row>
    <row r="59" spans="2:25">
      <c r="B59" s="17" t="s">
        <v>49</v>
      </c>
      <c r="C59" s="4"/>
      <c r="D59" s="66"/>
      <c r="E59" s="4"/>
      <c r="F59" s="66"/>
      <c r="G59" s="4"/>
      <c r="H59" s="66"/>
      <c r="I59" s="4"/>
      <c r="J59" s="66"/>
      <c r="K59" s="4"/>
      <c r="L59" s="66"/>
      <c r="M59" s="83">
        <f t="shared" si="1"/>
        <v>0</v>
      </c>
      <c r="N59" s="10" t="str">
        <f t="shared" si="2"/>
        <v/>
      </c>
      <c r="O59" s="22">
        <f t="shared" si="3"/>
        <v>0</v>
      </c>
      <c r="P59" s="23">
        <f t="shared" si="4"/>
        <v>0</v>
      </c>
      <c r="Q59" s="23">
        <f t="shared" si="5"/>
        <v>0</v>
      </c>
      <c r="R59" s="23">
        <f t="shared" si="6"/>
        <v>0</v>
      </c>
      <c r="S59" s="23">
        <f t="shared" si="7"/>
        <v>0</v>
      </c>
      <c r="T59" s="23">
        <f t="shared" si="8"/>
        <v>0</v>
      </c>
      <c r="U59" s="23">
        <f t="shared" si="9"/>
        <v>0</v>
      </c>
      <c r="V59" s="23">
        <f t="shared" si="10"/>
        <v>0</v>
      </c>
      <c r="W59" s="23">
        <f t="shared" si="11"/>
        <v>0</v>
      </c>
      <c r="X59" s="24">
        <f t="shared" si="12"/>
        <v>0</v>
      </c>
      <c r="Y59" s="25">
        <f t="shared" si="13"/>
        <v>0</v>
      </c>
    </row>
    <row r="60" spans="2:25">
      <c r="B60" s="17" t="s">
        <v>50</v>
      </c>
      <c r="C60" s="4"/>
      <c r="D60" s="66"/>
      <c r="E60" s="4"/>
      <c r="F60" s="66"/>
      <c r="G60" s="4"/>
      <c r="H60" s="66"/>
      <c r="I60" s="4"/>
      <c r="J60" s="66"/>
      <c r="K60" s="4"/>
      <c r="L60" s="66"/>
      <c r="M60" s="83">
        <f t="shared" si="1"/>
        <v>0</v>
      </c>
      <c r="N60" s="10" t="str">
        <f t="shared" si="2"/>
        <v/>
      </c>
      <c r="O60" s="22">
        <f t="shared" si="3"/>
        <v>0</v>
      </c>
      <c r="P60" s="23">
        <f t="shared" si="4"/>
        <v>0</v>
      </c>
      <c r="Q60" s="23">
        <f t="shared" si="5"/>
        <v>0</v>
      </c>
      <c r="R60" s="23">
        <f t="shared" si="6"/>
        <v>0</v>
      </c>
      <c r="S60" s="23">
        <f t="shared" si="7"/>
        <v>0</v>
      </c>
      <c r="T60" s="23">
        <f t="shared" si="8"/>
        <v>0</v>
      </c>
      <c r="U60" s="23">
        <f t="shared" si="9"/>
        <v>0</v>
      </c>
      <c r="V60" s="23">
        <f t="shared" si="10"/>
        <v>0</v>
      </c>
      <c r="W60" s="23">
        <f t="shared" si="11"/>
        <v>0</v>
      </c>
      <c r="X60" s="24">
        <f t="shared" si="12"/>
        <v>0</v>
      </c>
      <c r="Y60" s="25">
        <f t="shared" si="13"/>
        <v>0</v>
      </c>
    </row>
    <row r="61" spans="2:25">
      <c r="B61" s="17" t="s">
        <v>51</v>
      </c>
      <c r="C61" s="4"/>
      <c r="D61" s="66"/>
      <c r="E61" s="4"/>
      <c r="F61" s="66"/>
      <c r="G61" s="4"/>
      <c r="H61" s="66"/>
      <c r="I61" s="4"/>
      <c r="J61" s="66"/>
      <c r="K61" s="4"/>
      <c r="L61" s="66"/>
      <c r="M61" s="83">
        <f t="shared" si="1"/>
        <v>0</v>
      </c>
      <c r="N61" s="10" t="str">
        <f t="shared" si="2"/>
        <v/>
      </c>
      <c r="O61" s="22">
        <f t="shared" si="3"/>
        <v>0</v>
      </c>
      <c r="P61" s="23">
        <f t="shared" si="4"/>
        <v>0</v>
      </c>
      <c r="Q61" s="23">
        <f t="shared" si="5"/>
        <v>0</v>
      </c>
      <c r="R61" s="23">
        <f t="shared" si="6"/>
        <v>0</v>
      </c>
      <c r="S61" s="23">
        <f t="shared" si="7"/>
        <v>0</v>
      </c>
      <c r="T61" s="23">
        <f t="shared" si="8"/>
        <v>0</v>
      </c>
      <c r="U61" s="23">
        <f t="shared" si="9"/>
        <v>0</v>
      </c>
      <c r="V61" s="23">
        <f t="shared" si="10"/>
        <v>0</v>
      </c>
      <c r="W61" s="23">
        <f t="shared" si="11"/>
        <v>0</v>
      </c>
      <c r="X61" s="24">
        <f t="shared" si="12"/>
        <v>0</v>
      </c>
      <c r="Y61" s="25">
        <f t="shared" si="13"/>
        <v>0</v>
      </c>
    </row>
    <row r="62" spans="2:25">
      <c r="B62" s="17" t="s">
        <v>52</v>
      </c>
      <c r="C62" s="4"/>
      <c r="D62" s="66"/>
      <c r="E62" s="4"/>
      <c r="F62" s="66"/>
      <c r="G62" s="4"/>
      <c r="H62" s="66"/>
      <c r="I62" s="4"/>
      <c r="J62" s="66"/>
      <c r="K62" s="4"/>
      <c r="L62" s="66"/>
      <c r="M62" s="83">
        <f t="shared" si="1"/>
        <v>0</v>
      </c>
      <c r="N62" s="10" t="str">
        <f t="shared" si="2"/>
        <v/>
      </c>
      <c r="O62" s="22">
        <f t="shared" si="3"/>
        <v>0</v>
      </c>
      <c r="P62" s="23">
        <f t="shared" si="4"/>
        <v>0</v>
      </c>
      <c r="Q62" s="23">
        <f t="shared" si="5"/>
        <v>0</v>
      </c>
      <c r="R62" s="23">
        <f t="shared" si="6"/>
        <v>0</v>
      </c>
      <c r="S62" s="23">
        <f t="shared" si="7"/>
        <v>0</v>
      </c>
      <c r="T62" s="23">
        <f t="shared" si="8"/>
        <v>0</v>
      </c>
      <c r="U62" s="23">
        <f t="shared" si="9"/>
        <v>0</v>
      </c>
      <c r="V62" s="23">
        <f t="shared" si="10"/>
        <v>0</v>
      </c>
      <c r="W62" s="23">
        <f t="shared" si="11"/>
        <v>0</v>
      </c>
      <c r="X62" s="24">
        <f t="shared" si="12"/>
        <v>0</v>
      </c>
      <c r="Y62" s="25">
        <f t="shared" si="13"/>
        <v>0</v>
      </c>
    </row>
    <row r="63" spans="2:25">
      <c r="B63" s="17" t="s">
        <v>53</v>
      </c>
      <c r="C63" s="4"/>
      <c r="D63" s="66"/>
      <c r="E63" s="4"/>
      <c r="F63" s="66"/>
      <c r="G63" s="4"/>
      <c r="H63" s="66"/>
      <c r="I63" s="4"/>
      <c r="J63" s="66"/>
      <c r="K63" s="4"/>
      <c r="L63" s="66"/>
      <c r="M63" s="83">
        <f t="shared" si="1"/>
        <v>0</v>
      </c>
      <c r="N63" s="10" t="str">
        <f t="shared" si="2"/>
        <v/>
      </c>
      <c r="O63" s="22">
        <f t="shared" si="3"/>
        <v>0</v>
      </c>
      <c r="P63" s="23">
        <f t="shared" si="4"/>
        <v>0</v>
      </c>
      <c r="Q63" s="23">
        <f t="shared" si="5"/>
        <v>0</v>
      </c>
      <c r="R63" s="23">
        <f t="shared" si="6"/>
        <v>0</v>
      </c>
      <c r="S63" s="23">
        <f t="shared" si="7"/>
        <v>0</v>
      </c>
      <c r="T63" s="23">
        <f t="shared" si="8"/>
        <v>0</v>
      </c>
      <c r="U63" s="23">
        <f t="shared" si="9"/>
        <v>0</v>
      </c>
      <c r="V63" s="23">
        <f t="shared" si="10"/>
        <v>0</v>
      </c>
      <c r="W63" s="23">
        <f t="shared" si="11"/>
        <v>0</v>
      </c>
      <c r="X63" s="24">
        <f t="shared" si="12"/>
        <v>0</v>
      </c>
      <c r="Y63" s="25">
        <f t="shared" si="13"/>
        <v>0</v>
      </c>
    </row>
    <row r="64" spans="2:25">
      <c r="B64" s="17" t="s">
        <v>54</v>
      </c>
      <c r="C64" s="4"/>
      <c r="D64" s="66"/>
      <c r="E64" s="4"/>
      <c r="F64" s="66"/>
      <c r="G64" s="4"/>
      <c r="H64" s="66"/>
      <c r="I64" s="4"/>
      <c r="J64" s="66"/>
      <c r="K64" s="4"/>
      <c r="L64" s="66"/>
      <c r="M64" s="83">
        <f t="shared" si="1"/>
        <v>0</v>
      </c>
      <c r="N64" s="10" t="str">
        <f t="shared" si="2"/>
        <v/>
      </c>
      <c r="O64" s="22">
        <f t="shared" si="3"/>
        <v>0</v>
      </c>
      <c r="P64" s="23">
        <f t="shared" si="4"/>
        <v>0</v>
      </c>
      <c r="Q64" s="23">
        <f t="shared" si="5"/>
        <v>0</v>
      </c>
      <c r="R64" s="23">
        <f t="shared" si="6"/>
        <v>0</v>
      </c>
      <c r="S64" s="23">
        <f t="shared" si="7"/>
        <v>0</v>
      </c>
      <c r="T64" s="23">
        <f t="shared" si="8"/>
        <v>0</v>
      </c>
      <c r="U64" s="23">
        <f t="shared" si="9"/>
        <v>0</v>
      </c>
      <c r="V64" s="23">
        <f t="shared" si="10"/>
        <v>0</v>
      </c>
      <c r="W64" s="23">
        <f t="shared" si="11"/>
        <v>0</v>
      </c>
      <c r="X64" s="24">
        <f t="shared" si="12"/>
        <v>0</v>
      </c>
      <c r="Y64" s="25">
        <f t="shared" si="13"/>
        <v>0</v>
      </c>
    </row>
    <row r="65" spans="2:25">
      <c r="B65" s="17" t="s">
        <v>55</v>
      </c>
      <c r="C65" s="4"/>
      <c r="D65" s="66"/>
      <c r="E65" s="4"/>
      <c r="F65" s="66"/>
      <c r="G65" s="4"/>
      <c r="H65" s="66"/>
      <c r="I65" s="4"/>
      <c r="J65" s="66"/>
      <c r="K65" s="4"/>
      <c r="L65" s="66"/>
      <c r="M65" s="83">
        <f t="shared" si="1"/>
        <v>0</v>
      </c>
      <c r="N65" s="10" t="str">
        <f t="shared" si="2"/>
        <v/>
      </c>
      <c r="O65" s="22">
        <f t="shared" si="3"/>
        <v>0</v>
      </c>
      <c r="P65" s="23">
        <f t="shared" si="4"/>
        <v>0</v>
      </c>
      <c r="Q65" s="23">
        <f t="shared" si="5"/>
        <v>0</v>
      </c>
      <c r="R65" s="23">
        <f t="shared" si="6"/>
        <v>0</v>
      </c>
      <c r="S65" s="23">
        <f t="shared" si="7"/>
        <v>0</v>
      </c>
      <c r="T65" s="23">
        <f t="shared" si="8"/>
        <v>0</v>
      </c>
      <c r="U65" s="23">
        <f t="shared" si="9"/>
        <v>0</v>
      </c>
      <c r="V65" s="23">
        <f t="shared" si="10"/>
        <v>0</v>
      </c>
      <c r="W65" s="23">
        <f t="shared" si="11"/>
        <v>0</v>
      </c>
      <c r="X65" s="24">
        <f t="shared" si="12"/>
        <v>0</v>
      </c>
      <c r="Y65" s="25">
        <f t="shared" si="13"/>
        <v>0</v>
      </c>
    </row>
    <row r="66" spans="2:25">
      <c r="B66" s="17" t="s">
        <v>56</v>
      </c>
      <c r="C66" s="4"/>
      <c r="D66" s="66"/>
      <c r="E66" s="4"/>
      <c r="F66" s="66"/>
      <c r="G66" s="4"/>
      <c r="H66" s="66"/>
      <c r="I66" s="4"/>
      <c r="J66" s="66"/>
      <c r="K66" s="4"/>
      <c r="L66" s="66"/>
      <c r="M66" s="83">
        <f t="shared" si="1"/>
        <v>0</v>
      </c>
      <c r="N66" s="10" t="str">
        <f t="shared" si="2"/>
        <v/>
      </c>
      <c r="O66" s="22">
        <f t="shared" si="3"/>
        <v>0</v>
      </c>
      <c r="P66" s="23">
        <f t="shared" si="4"/>
        <v>0</v>
      </c>
      <c r="Q66" s="23">
        <f t="shared" si="5"/>
        <v>0</v>
      </c>
      <c r="R66" s="23">
        <f t="shared" si="6"/>
        <v>0</v>
      </c>
      <c r="S66" s="23">
        <f t="shared" si="7"/>
        <v>0</v>
      </c>
      <c r="T66" s="23">
        <f t="shared" si="8"/>
        <v>0</v>
      </c>
      <c r="U66" s="23">
        <f t="shared" si="9"/>
        <v>0</v>
      </c>
      <c r="V66" s="23">
        <f t="shared" si="10"/>
        <v>0</v>
      </c>
      <c r="W66" s="23">
        <f t="shared" si="11"/>
        <v>0</v>
      </c>
      <c r="X66" s="24">
        <f t="shared" si="12"/>
        <v>0</v>
      </c>
      <c r="Y66" s="25">
        <f t="shared" si="13"/>
        <v>0</v>
      </c>
    </row>
    <row r="67" spans="2:25">
      <c r="B67" s="17" t="s">
        <v>57</v>
      </c>
      <c r="C67" s="4"/>
      <c r="D67" s="66"/>
      <c r="E67" s="4"/>
      <c r="F67" s="66"/>
      <c r="G67" s="4"/>
      <c r="H67" s="66"/>
      <c r="I67" s="4"/>
      <c r="J67" s="66"/>
      <c r="K67" s="4"/>
      <c r="L67" s="66"/>
      <c r="M67" s="83">
        <f t="shared" si="1"/>
        <v>0</v>
      </c>
      <c r="N67" s="10" t="str">
        <f t="shared" si="2"/>
        <v/>
      </c>
      <c r="O67" s="22">
        <f t="shared" si="3"/>
        <v>0</v>
      </c>
      <c r="P67" s="23">
        <f t="shared" si="4"/>
        <v>0</v>
      </c>
      <c r="Q67" s="23">
        <f t="shared" si="5"/>
        <v>0</v>
      </c>
      <c r="R67" s="23">
        <f t="shared" si="6"/>
        <v>0</v>
      </c>
      <c r="S67" s="23">
        <f t="shared" si="7"/>
        <v>0</v>
      </c>
      <c r="T67" s="23">
        <f t="shared" si="8"/>
        <v>0</v>
      </c>
      <c r="U67" s="23">
        <f t="shared" si="9"/>
        <v>0</v>
      </c>
      <c r="V67" s="23">
        <f t="shared" si="10"/>
        <v>0</v>
      </c>
      <c r="W67" s="23">
        <f t="shared" si="11"/>
        <v>0</v>
      </c>
      <c r="X67" s="24">
        <f t="shared" si="12"/>
        <v>0</v>
      </c>
      <c r="Y67" s="25">
        <f t="shared" si="13"/>
        <v>0</v>
      </c>
    </row>
    <row r="68" spans="2:25">
      <c r="B68" s="17" t="s">
        <v>58</v>
      </c>
      <c r="C68" s="4"/>
      <c r="D68" s="66"/>
      <c r="E68" s="4"/>
      <c r="F68" s="66"/>
      <c r="G68" s="4"/>
      <c r="H68" s="66"/>
      <c r="I68" s="4"/>
      <c r="J68" s="66"/>
      <c r="K68" s="4"/>
      <c r="L68" s="66"/>
      <c r="M68" s="83">
        <f t="shared" si="1"/>
        <v>0</v>
      </c>
      <c r="N68" s="10" t="str">
        <f t="shared" si="2"/>
        <v/>
      </c>
      <c r="O68" s="22">
        <f t="shared" si="3"/>
        <v>0</v>
      </c>
      <c r="P68" s="23">
        <f t="shared" si="4"/>
        <v>0</v>
      </c>
      <c r="Q68" s="23">
        <f t="shared" si="5"/>
        <v>0</v>
      </c>
      <c r="R68" s="23">
        <f t="shared" si="6"/>
        <v>0</v>
      </c>
      <c r="S68" s="23">
        <f t="shared" si="7"/>
        <v>0</v>
      </c>
      <c r="T68" s="23">
        <f t="shared" si="8"/>
        <v>0</v>
      </c>
      <c r="U68" s="23">
        <f t="shared" si="9"/>
        <v>0</v>
      </c>
      <c r="V68" s="23">
        <f t="shared" si="10"/>
        <v>0</v>
      </c>
      <c r="W68" s="23">
        <f t="shared" si="11"/>
        <v>0</v>
      </c>
      <c r="X68" s="24">
        <f t="shared" si="12"/>
        <v>0</v>
      </c>
      <c r="Y68" s="25">
        <f t="shared" si="13"/>
        <v>0</v>
      </c>
    </row>
    <row r="69" spans="2:25">
      <c r="B69" s="17" t="s">
        <v>59</v>
      </c>
      <c r="C69" s="4"/>
      <c r="D69" s="66"/>
      <c r="E69" s="4"/>
      <c r="F69" s="66"/>
      <c r="G69" s="4"/>
      <c r="H69" s="66"/>
      <c r="I69" s="4"/>
      <c r="J69" s="66"/>
      <c r="K69" s="4"/>
      <c r="L69" s="66"/>
      <c r="M69" s="83">
        <f t="shared" si="1"/>
        <v>0</v>
      </c>
      <c r="N69" s="10" t="str">
        <f t="shared" si="2"/>
        <v/>
      </c>
      <c r="O69" s="22">
        <f t="shared" si="3"/>
        <v>0</v>
      </c>
      <c r="P69" s="23">
        <f t="shared" si="4"/>
        <v>0</v>
      </c>
      <c r="Q69" s="23">
        <f t="shared" si="5"/>
        <v>0</v>
      </c>
      <c r="R69" s="23">
        <f t="shared" si="6"/>
        <v>0</v>
      </c>
      <c r="S69" s="23">
        <f t="shared" si="7"/>
        <v>0</v>
      </c>
      <c r="T69" s="23">
        <f t="shared" si="8"/>
        <v>0</v>
      </c>
      <c r="U69" s="23">
        <f t="shared" si="9"/>
        <v>0</v>
      </c>
      <c r="V69" s="23">
        <f t="shared" si="10"/>
        <v>0</v>
      </c>
      <c r="W69" s="23">
        <f t="shared" si="11"/>
        <v>0</v>
      </c>
      <c r="X69" s="24">
        <f t="shared" si="12"/>
        <v>0</v>
      </c>
      <c r="Y69" s="25">
        <f t="shared" si="13"/>
        <v>0</v>
      </c>
    </row>
    <row r="70" spans="2:25">
      <c r="B70" s="17" t="s">
        <v>60</v>
      </c>
      <c r="C70" s="4"/>
      <c r="D70" s="66"/>
      <c r="E70" s="4"/>
      <c r="F70" s="66"/>
      <c r="G70" s="4"/>
      <c r="H70" s="66"/>
      <c r="I70" s="4"/>
      <c r="J70" s="66"/>
      <c r="K70" s="4"/>
      <c r="L70" s="66"/>
      <c r="M70" s="83">
        <f t="shared" si="1"/>
        <v>0</v>
      </c>
      <c r="N70" s="10" t="str">
        <f t="shared" si="2"/>
        <v/>
      </c>
      <c r="O70" s="22">
        <f t="shared" si="3"/>
        <v>0</v>
      </c>
      <c r="P70" s="23">
        <f t="shared" si="4"/>
        <v>0</v>
      </c>
      <c r="Q70" s="23">
        <f t="shared" si="5"/>
        <v>0</v>
      </c>
      <c r="R70" s="23">
        <f t="shared" si="6"/>
        <v>0</v>
      </c>
      <c r="S70" s="23">
        <f t="shared" si="7"/>
        <v>0</v>
      </c>
      <c r="T70" s="23">
        <f t="shared" si="8"/>
        <v>0</v>
      </c>
      <c r="U70" s="23">
        <f t="shared" si="9"/>
        <v>0</v>
      </c>
      <c r="V70" s="23">
        <f t="shared" si="10"/>
        <v>0</v>
      </c>
      <c r="W70" s="23">
        <f t="shared" si="11"/>
        <v>0</v>
      </c>
      <c r="X70" s="24">
        <f t="shared" si="12"/>
        <v>0</v>
      </c>
      <c r="Y70" s="25">
        <f t="shared" si="13"/>
        <v>0</v>
      </c>
    </row>
    <row r="71" spans="2:25">
      <c r="B71" s="17" t="s">
        <v>61</v>
      </c>
      <c r="C71" s="4"/>
      <c r="D71" s="66"/>
      <c r="E71" s="4"/>
      <c r="F71" s="66"/>
      <c r="G71" s="4"/>
      <c r="H71" s="66"/>
      <c r="I71" s="4"/>
      <c r="J71" s="66"/>
      <c r="K71" s="4"/>
      <c r="L71" s="66"/>
      <c r="M71" s="83">
        <f t="shared" si="1"/>
        <v>0</v>
      </c>
      <c r="N71" s="10" t="str">
        <f t="shared" si="2"/>
        <v/>
      </c>
      <c r="O71" s="22">
        <f t="shared" si="3"/>
        <v>0</v>
      </c>
      <c r="P71" s="23">
        <f t="shared" si="4"/>
        <v>0</v>
      </c>
      <c r="Q71" s="23">
        <f t="shared" si="5"/>
        <v>0</v>
      </c>
      <c r="R71" s="23">
        <f t="shared" si="6"/>
        <v>0</v>
      </c>
      <c r="S71" s="23">
        <f t="shared" si="7"/>
        <v>0</v>
      </c>
      <c r="T71" s="23">
        <f t="shared" si="8"/>
        <v>0</v>
      </c>
      <c r="U71" s="23">
        <f t="shared" si="9"/>
        <v>0</v>
      </c>
      <c r="V71" s="23">
        <f t="shared" si="10"/>
        <v>0</v>
      </c>
      <c r="W71" s="23">
        <f t="shared" si="11"/>
        <v>0</v>
      </c>
      <c r="X71" s="24">
        <f t="shared" si="12"/>
        <v>0</v>
      </c>
      <c r="Y71" s="25">
        <f t="shared" si="13"/>
        <v>0</v>
      </c>
    </row>
    <row r="72" spans="2:25">
      <c r="B72" s="17" t="s">
        <v>62</v>
      </c>
      <c r="C72" s="4"/>
      <c r="D72" s="66"/>
      <c r="E72" s="4"/>
      <c r="F72" s="66"/>
      <c r="G72" s="4"/>
      <c r="H72" s="66"/>
      <c r="I72" s="4"/>
      <c r="J72" s="66"/>
      <c r="K72" s="4"/>
      <c r="L72" s="66"/>
      <c r="M72" s="83">
        <f t="shared" si="1"/>
        <v>0</v>
      </c>
      <c r="N72" s="10" t="str">
        <f t="shared" si="2"/>
        <v/>
      </c>
      <c r="O72" s="22">
        <f t="shared" si="3"/>
        <v>0</v>
      </c>
      <c r="P72" s="23">
        <f t="shared" si="4"/>
        <v>0</v>
      </c>
      <c r="Q72" s="23">
        <f t="shared" si="5"/>
        <v>0</v>
      </c>
      <c r="R72" s="23">
        <f t="shared" si="6"/>
        <v>0</v>
      </c>
      <c r="S72" s="23">
        <f t="shared" si="7"/>
        <v>0</v>
      </c>
      <c r="T72" s="23">
        <f t="shared" si="8"/>
        <v>0</v>
      </c>
      <c r="U72" s="23">
        <f t="shared" si="9"/>
        <v>0</v>
      </c>
      <c r="V72" s="23">
        <f t="shared" si="10"/>
        <v>0</v>
      </c>
      <c r="W72" s="23">
        <f t="shared" si="11"/>
        <v>0</v>
      </c>
      <c r="X72" s="24">
        <f t="shared" si="12"/>
        <v>0</v>
      </c>
      <c r="Y72" s="25">
        <f t="shared" si="13"/>
        <v>0</v>
      </c>
    </row>
    <row r="73" spans="2:25">
      <c r="B73" s="17" t="s">
        <v>63</v>
      </c>
      <c r="C73" s="4"/>
      <c r="D73" s="66"/>
      <c r="E73" s="4"/>
      <c r="F73" s="66"/>
      <c r="G73" s="4"/>
      <c r="H73" s="66"/>
      <c r="I73" s="4"/>
      <c r="J73" s="66"/>
      <c r="K73" s="4"/>
      <c r="L73" s="66"/>
      <c r="M73" s="83">
        <f t="shared" si="1"/>
        <v>0</v>
      </c>
      <c r="N73" s="10" t="str">
        <f t="shared" si="2"/>
        <v/>
      </c>
      <c r="O73" s="22">
        <f t="shared" si="3"/>
        <v>0</v>
      </c>
      <c r="P73" s="23">
        <f t="shared" si="4"/>
        <v>0</v>
      </c>
      <c r="Q73" s="23">
        <f t="shared" si="5"/>
        <v>0</v>
      </c>
      <c r="R73" s="23">
        <f t="shared" si="6"/>
        <v>0</v>
      </c>
      <c r="S73" s="23">
        <f t="shared" si="7"/>
        <v>0</v>
      </c>
      <c r="T73" s="23">
        <f t="shared" si="8"/>
        <v>0</v>
      </c>
      <c r="U73" s="23">
        <f t="shared" si="9"/>
        <v>0</v>
      </c>
      <c r="V73" s="23">
        <f t="shared" si="10"/>
        <v>0</v>
      </c>
      <c r="W73" s="23">
        <f t="shared" si="11"/>
        <v>0</v>
      </c>
      <c r="X73" s="24">
        <f t="shared" si="12"/>
        <v>0</v>
      </c>
      <c r="Y73" s="25">
        <f t="shared" si="13"/>
        <v>0</v>
      </c>
    </row>
    <row r="74" spans="2:25">
      <c r="B74" s="17" t="s">
        <v>64</v>
      </c>
      <c r="C74" s="4"/>
      <c r="D74" s="66"/>
      <c r="E74" s="4"/>
      <c r="F74" s="66"/>
      <c r="G74" s="4"/>
      <c r="H74" s="66"/>
      <c r="I74" s="4"/>
      <c r="J74" s="66"/>
      <c r="K74" s="4"/>
      <c r="L74" s="66"/>
      <c r="M74" s="83">
        <f t="shared" si="1"/>
        <v>0</v>
      </c>
      <c r="N74" s="10" t="str">
        <f t="shared" si="2"/>
        <v/>
      </c>
      <c r="O74" s="22">
        <f t="shared" si="3"/>
        <v>0</v>
      </c>
      <c r="P74" s="23">
        <f t="shared" si="4"/>
        <v>0</v>
      </c>
      <c r="Q74" s="23">
        <f t="shared" si="5"/>
        <v>0</v>
      </c>
      <c r="R74" s="23">
        <f t="shared" si="6"/>
        <v>0</v>
      </c>
      <c r="S74" s="23">
        <f t="shared" si="7"/>
        <v>0</v>
      </c>
      <c r="T74" s="23">
        <f t="shared" si="8"/>
        <v>0</v>
      </c>
      <c r="U74" s="23">
        <f t="shared" si="9"/>
        <v>0</v>
      </c>
      <c r="V74" s="23">
        <f t="shared" si="10"/>
        <v>0</v>
      </c>
      <c r="W74" s="23">
        <f t="shared" si="11"/>
        <v>0</v>
      </c>
      <c r="X74" s="24">
        <f t="shared" si="12"/>
        <v>0</v>
      </c>
      <c r="Y74" s="25">
        <f t="shared" si="13"/>
        <v>0</v>
      </c>
    </row>
    <row r="75" spans="2:25">
      <c r="B75" s="17" t="s">
        <v>65</v>
      </c>
      <c r="C75" s="4"/>
      <c r="D75" s="66"/>
      <c r="E75" s="4"/>
      <c r="F75" s="66"/>
      <c r="G75" s="4"/>
      <c r="H75" s="66"/>
      <c r="I75" s="4"/>
      <c r="J75" s="66"/>
      <c r="K75" s="4"/>
      <c r="L75" s="66"/>
      <c r="M75" s="83">
        <f t="shared" si="1"/>
        <v>0</v>
      </c>
      <c r="N75" s="10" t="str">
        <f t="shared" si="2"/>
        <v/>
      </c>
      <c r="O75" s="22">
        <f t="shared" si="3"/>
        <v>0</v>
      </c>
      <c r="P75" s="23">
        <f t="shared" si="4"/>
        <v>0</v>
      </c>
      <c r="Q75" s="23">
        <f t="shared" si="5"/>
        <v>0</v>
      </c>
      <c r="R75" s="23">
        <f t="shared" si="6"/>
        <v>0</v>
      </c>
      <c r="S75" s="23">
        <f t="shared" si="7"/>
        <v>0</v>
      </c>
      <c r="T75" s="23">
        <f t="shared" si="8"/>
        <v>0</v>
      </c>
      <c r="U75" s="23">
        <f t="shared" si="9"/>
        <v>0</v>
      </c>
      <c r="V75" s="23">
        <f t="shared" si="10"/>
        <v>0</v>
      </c>
      <c r="W75" s="23">
        <f t="shared" si="11"/>
        <v>0</v>
      </c>
      <c r="X75" s="24">
        <f t="shared" si="12"/>
        <v>0</v>
      </c>
      <c r="Y75" s="25">
        <f t="shared" si="13"/>
        <v>0</v>
      </c>
    </row>
    <row r="76" spans="2:25">
      <c r="B76" s="17" t="s">
        <v>66</v>
      </c>
      <c r="C76" s="4"/>
      <c r="D76" s="66"/>
      <c r="E76" s="4"/>
      <c r="F76" s="66"/>
      <c r="G76" s="4"/>
      <c r="H76" s="66"/>
      <c r="I76" s="4"/>
      <c r="J76" s="66"/>
      <c r="K76" s="4"/>
      <c r="L76" s="66"/>
      <c r="M76" s="83">
        <f t="shared" si="1"/>
        <v>0</v>
      </c>
      <c r="N76" s="10" t="str">
        <f t="shared" si="2"/>
        <v/>
      </c>
      <c r="O76" s="22">
        <f t="shared" si="3"/>
        <v>0</v>
      </c>
      <c r="P76" s="23">
        <f t="shared" si="4"/>
        <v>0</v>
      </c>
      <c r="Q76" s="23">
        <f t="shared" si="5"/>
        <v>0</v>
      </c>
      <c r="R76" s="23">
        <f t="shared" si="6"/>
        <v>0</v>
      </c>
      <c r="S76" s="23">
        <f t="shared" si="7"/>
        <v>0</v>
      </c>
      <c r="T76" s="23">
        <f t="shared" si="8"/>
        <v>0</v>
      </c>
      <c r="U76" s="23">
        <f t="shared" si="9"/>
        <v>0</v>
      </c>
      <c r="V76" s="23">
        <f t="shared" si="10"/>
        <v>0</v>
      </c>
      <c r="W76" s="23">
        <f t="shared" si="11"/>
        <v>0</v>
      </c>
      <c r="X76" s="24">
        <f t="shared" si="12"/>
        <v>0</v>
      </c>
      <c r="Y76" s="25">
        <f t="shared" si="13"/>
        <v>0</v>
      </c>
    </row>
    <row r="77" spans="2:25">
      <c r="B77" s="17" t="s">
        <v>67</v>
      </c>
      <c r="C77" s="4"/>
      <c r="D77" s="66"/>
      <c r="E77" s="4"/>
      <c r="F77" s="66"/>
      <c r="G77" s="4"/>
      <c r="H77" s="66"/>
      <c r="I77" s="4"/>
      <c r="J77" s="66"/>
      <c r="K77" s="4"/>
      <c r="L77" s="66"/>
      <c r="M77" s="83">
        <f t="shared" si="1"/>
        <v>0</v>
      </c>
      <c r="N77" s="10" t="str">
        <f t="shared" si="2"/>
        <v/>
      </c>
      <c r="O77" s="22">
        <f t="shared" si="3"/>
        <v>0</v>
      </c>
      <c r="P77" s="23">
        <f t="shared" si="4"/>
        <v>0</v>
      </c>
      <c r="Q77" s="23">
        <f t="shared" si="5"/>
        <v>0</v>
      </c>
      <c r="R77" s="23">
        <f t="shared" si="6"/>
        <v>0</v>
      </c>
      <c r="S77" s="23">
        <f t="shared" si="7"/>
        <v>0</v>
      </c>
      <c r="T77" s="23">
        <f t="shared" si="8"/>
        <v>0</v>
      </c>
      <c r="U77" s="23">
        <f t="shared" si="9"/>
        <v>0</v>
      </c>
      <c r="V77" s="23">
        <f t="shared" si="10"/>
        <v>0</v>
      </c>
      <c r="W77" s="23">
        <f t="shared" si="11"/>
        <v>0</v>
      </c>
      <c r="X77" s="24">
        <f t="shared" si="12"/>
        <v>0</v>
      </c>
      <c r="Y77" s="25">
        <f t="shared" si="13"/>
        <v>0</v>
      </c>
    </row>
    <row r="78" spans="2:25">
      <c r="B78" s="17" t="s">
        <v>68</v>
      </c>
      <c r="C78" s="4"/>
      <c r="D78" s="66"/>
      <c r="E78" s="4"/>
      <c r="F78" s="66"/>
      <c r="G78" s="4"/>
      <c r="H78" s="66"/>
      <c r="I78" s="4"/>
      <c r="J78" s="66"/>
      <c r="K78" s="4"/>
      <c r="L78" s="66"/>
      <c r="M78" s="83">
        <f t="shared" ref="M78:M112" si="14">SUM(C78:L78)</f>
        <v>0</v>
      </c>
      <c r="N78" s="10" t="str">
        <f t="shared" ref="N78:N112" si="15">IF(M78=0,"",M78)</f>
        <v/>
      </c>
      <c r="O78" s="22">
        <f t="shared" ref="O78:O112" si="16">IF(C78="",0,C78*(C78-1))</f>
        <v>0</v>
      </c>
      <c r="P78" s="23">
        <f t="shared" ref="P78:P112" si="17">IF(D78="",0,D78*(D78-1))</f>
        <v>0</v>
      </c>
      <c r="Q78" s="23">
        <f t="shared" ref="Q78:Q112" si="18">IF(E78="",0,E78*(E78-1))</f>
        <v>0</v>
      </c>
      <c r="R78" s="23">
        <f t="shared" ref="R78:R112" si="19">IF(F78="",0,F78*(F78-1))</f>
        <v>0</v>
      </c>
      <c r="S78" s="23">
        <f t="shared" ref="S78:S112" si="20">IF(G78="",0,G78*(G78-1))</f>
        <v>0</v>
      </c>
      <c r="T78" s="23">
        <f t="shared" ref="T78:T112" si="21">IF(H78="",0,H78*(H78-1))</f>
        <v>0</v>
      </c>
      <c r="U78" s="23">
        <f t="shared" ref="U78:U112" si="22">IF(I78="",0,I78*(I78-1))</f>
        <v>0</v>
      </c>
      <c r="V78" s="23">
        <f t="shared" ref="V78:V112" si="23">IF(J78="",0,J78*(J78-1))</f>
        <v>0</v>
      </c>
      <c r="W78" s="23">
        <f t="shared" ref="W78:W112" si="24">IF(K78="",0,K78*(K78-1))</f>
        <v>0</v>
      </c>
      <c r="X78" s="24">
        <f t="shared" ref="X78:X112" si="25">IF(L78="",0,L78*(L78-1))</f>
        <v>0</v>
      </c>
      <c r="Y78" s="25">
        <f t="shared" ref="Y78:Y112" si="26">SUM(O78:X78)/$O$8</f>
        <v>0</v>
      </c>
    </row>
    <row r="79" spans="2:25">
      <c r="B79" s="17" t="s">
        <v>69</v>
      </c>
      <c r="C79" s="4"/>
      <c r="D79" s="66"/>
      <c r="E79" s="4"/>
      <c r="F79" s="66"/>
      <c r="G79" s="4"/>
      <c r="H79" s="66"/>
      <c r="I79" s="4"/>
      <c r="J79" s="66"/>
      <c r="K79" s="4"/>
      <c r="L79" s="66"/>
      <c r="M79" s="83">
        <f t="shared" si="14"/>
        <v>0</v>
      </c>
      <c r="N79" s="10" t="str">
        <f t="shared" si="15"/>
        <v/>
      </c>
      <c r="O79" s="22">
        <f t="shared" si="16"/>
        <v>0</v>
      </c>
      <c r="P79" s="23">
        <f t="shared" si="17"/>
        <v>0</v>
      </c>
      <c r="Q79" s="23">
        <f t="shared" si="18"/>
        <v>0</v>
      </c>
      <c r="R79" s="23">
        <f t="shared" si="19"/>
        <v>0</v>
      </c>
      <c r="S79" s="23">
        <f t="shared" si="20"/>
        <v>0</v>
      </c>
      <c r="T79" s="23">
        <f t="shared" si="21"/>
        <v>0</v>
      </c>
      <c r="U79" s="23">
        <f t="shared" si="22"/>
        <v>0</v>
      </c>
      <c r="V79" s="23">
        <f t="shared" si="23"/>
        <v>0</v>
      </c>
      <c r="W79" s="23">
        <f t="shared" si="24"/>
        <v>0</v>
      </c>
      <c r="X79" s="24">
        <f t="shared" si="25"/>
        <v>0</v>
      </c>
      <c r="Y79" s="25">
        <f t="shared" si="26"/>
        <v>0</v>
      </c>
    </row>
    <row r="80" spans="2:25">
      <c r="B80" s="17" t="s">
        <v>70</v>
      </c>
      <c r="C80" s="4"/>
      <c r="D80" s="66"/>
      <c r="E80" s="4"/>
      <c r="F80" s="66"/>
      <c r="G80" s="4"/>
      <c r="H80" s="66"/>
      <c r="I80" s="4"/>
      <c r="J80" s="66"/>
      <c r="K80" s="4"/>
      <c r="L80" s="66"/>
      <c r="M80" s="83">
        <f t="shared" si="14"/>
        <v>0</v>
      </c>
      <c r="N80" s="10" t="str">
        <f t="shared" si="15"/>
        <v/>
      </c>
      <c r="O80" s="22">
        <f t="shared" si="16"/>
        <v>0</v>
      </c>
      <c r="P80" s="23">
        <f t="shared" si="17"/>
        <v>0</v>
      </c>
      <c r="Q80" s="23">
        <f t="shared" si="18"/>
        <v>0</v>
      </c>
      <c r="R80" s="23">
        <f t="shared" si="19"/>
        <v>0</v>
      </c>
      <c r="S80" s="23">
        <f t="shared" si="20"/>
        <v>0</v>
      </c>
      <c r="T80" s="23">
        <f t="shared" si="21"/>
        <v>0</v>
      </c>
      <c r="U80" s="23">
        <f t="shared" si="22"/>
        <v>0</v>
      </c>
      <c r="V80" s="23">
        <f t="shared" si="23"/>
        <v>0</v>
      </c>
      <c r="W80" s="23">
        <f t="shared" si="24"/>
        <v>0</v>
      </c>
      <c r="X80" s="24">
        <f t="shared" si="25"/>
        <v>0</v>
      </c>
      <c r="Y80" s="25">
        <f t="shared" si="26"/>
        <v>0</v>
      </c>
    </row>
    <row r="81" spans="2:25">
      <c r="B81" s="17" t="s">
        <v>71</v>
      </c>
      <c r="C81" s="4"/>
      <c r="D81" s="66"/>
      <c r="E81" s="4"/>
      <c r="F81" s="66"/>
      <c r="G81" s="4"/>
      <c r="H81" s="66"/>
      <c r="I81" s="4"/>
      <c r="J81" s="66"/>
      <c r="K81" s="4"/>
      <c r="L81" s="66"/>
      <c r="M81" s="83">
        <f t="shared" si="14"/>
        <v>0</v>
      </c>
      <c r="N81" s="10" t="str">
        <f t="shared" si="15"/>
        <v/>
      </c>
      <c r="O81" s="22">
        <f t="shared" si="16"/>
        <v>0</v>
      </c>
      <c r="P81" s="23">
        <f t="shared" si="17"/>
        <v>0</v>
      </c>
      <c r="Q81" s="23">
        <f t="shared" si="18"/>
        <v>0</v>
      </c>
      <c r="R81" s="23">
        <f t="shared" si="19"/>
        <v>0</v>
      </c>
      <c r="S81" s="23">
        <f t="shared" si="20"/>
        <v>0</v>
      </c>
      <c r="T81" s="23">
        <f t="shared" si="21"/>
        <v>0</v>
      </c>
      <c r="U81" s="23">
        <f t="shared" si="22"/>
        <v>0</v>
      </c>
      <c r="V81" s="23">
        <f t="shared" si="23"/>
        <v>0</v>
      </c>
      <c r="W81" s="23">
        <f t="shared" si="24"/>
        <v>0</v>
      </c>
      <c r="X81" s="24">
        <f t="shared" si="25"/>
        <v>0</v>
      </c>
      <c r="Y81" s="25">
        <f t="shared" si="26"/>
        <v>0</v>
      </c>
    </row>
    <row r="82" spans="2:25">
      <c r="B82" s="17" t="s">
        <v>72</v>
      </c>
      <c r="C82" s="4"/>
      <c r="D82" s="66"/>
      <c r="E82" s="4"/>
      <c r="F82" s="66"/>
      <c r="G82" s="4"/>
      <c r="H82" s="66"/>
      <c r="I82" s="4"/>
      <c r="J82" s="66"/>
      <c r="K82" s="4"/>
      <c r="L82" s="66"/>
      <c r="M82" s="83">
        <f t="shared" si="14"/>
        <v>0</v>
      </c>
      <c r="N82" s="10" t="str">
        <f t="shared" si="15"/>
        <v/>
      </c>
      <c r="O82" s="22">
        <f t="shared" si="16"/>
        <v>0</v>
      </c>
      <c r="P82" s="23">
        <f t="shared" si="17"/>
        <v>0</v>
      </c>
      <c r="Q82" s="23">
        <f t="shared" si="18"/>
        <v>0</v>
      </c>
      <c r="R82" s="23">
        <f t="shared" si="19"/>
        <v>0</v>
      </c>
      <c r="S82" s="23">
        <f t="shared" si="20"/>
        <v>0</v>
      </c>
      <c r="T82" s="23">
        <f t="shared" si="21"/>
        <v>0</v>
      </c>
      <c r="U82" s="23">
        <f t="shared" si="22"/>
        <v>0</v>
      </c>
      <c r="V82" s="23">
        <f t="shared" si="23"/>
        <v>0</v>
      </c>
      <c r="W82" s="23">
        <f t="shared" si="24"/>
        <v>0</v>
      </c>
      <c r="X82" s="24">
        <f t="shared" si="25"/>
        <v>0</v>
      </c>
      <c r="Y82" s="25">
        <f t="shared" si="26"/>
        <v>0</v>
      </c>
    </row>
    <row r="83" spans="2:25">
      <c r="B83" s="17" t="s">
        <v>73</v>
      </c>
      <c r="C83" s="4"/>
      <c r="D83" s="66"/>
      <c r="E83" s="4"/>
      <c r="F83" s="66"/>
      <c r="G83" s="4"/>
      <c r="H83" s="66"/>
      <c r="I83" s="4"/>
      <c r="J83" s="66"/>
      <c r="K83" s="4"/>
      <c r="L83" s="66"/>
      <c r="M83" s="83">
        <f t="shared" si="14"/>
        <v>0</v>
      </c>
      <c r="N83" s="10" t="str">
        <f t="shared" si="15"/>
        <v/>
      </c>
      <c r="O83" s="22">
        <f t="shared" si="16"/>
        <v>0</v>
      </c>
      <c r="P83" s="23">
        <f t="shared" si="17"/>
        <v>0</v>
      </c>
      <c r="Q83" s="23">
        <f t="shared" si="18"/>
        <v>0</v>
      </c>
      <c r="R83" s="23">
        <f t="shared" si="19"/>
        <v>0</v>
      </c>
      <c r="S83" s="23">
        <f t="shared" si="20"/>
        <v>0</v>
      </c>
      <c r="T83" s="23">
        <f t="shared" si="21"/>
        <v>0</v>
      </c>
      <c r="U83" s="23">
        <f t="shared" si="22"/>
        <v>0</v>
      </c>
      <c r="V83" s="23">
        <f t="shared" si="23"/>
        <v>0</v>
      </c>
      <c r="W83" s="23">
        <f t="shared" si="24"/>
        <v>0</v>
      </c>
      <c r="X83" s="24">
        <f t="shared" si="25"/>
        <v>0</v>
      </c>
      <c r="Y83" s="25">
        <f t="shared" si="26"/>
        <v>0</v>
      </c>
    </row>
    <row r="84" spans="2:25">
      <c r="B84" s="17" t="s">
        <v>74</v>
      </c>
      <c r="C84" s="4"/>
      <c r="D84" s="66"/>
      <c r="E84" s="4"/>
      <c r="F84" s="66"/>
      <c r="G84" s="4"/>
      <c r="H84" s="66"/>
      <c r="I84" s="4"/>
      <c r="J84" s="66"/>
      <c r="K84" s="4"/>
      <c r="L84" s="66"/>
      <c r="M84" s="83">
        <f t="shared" si="14"/>
        <v>0</v>
      </c>
      <c r="N84" s="10" t="str">
        <f t="shared" si="15"/>
        <v/>
      </c>
      <c r="O84" s="22">
        <f t="shared" si="16"/>
        <v>0</v>
      </c>
      <c r="P84" s="23">
        <f t="shared" si="17"/>
        <v>0</v>
      </c>
      <c r="Q84" s="23">
        <f t="shared" si="18"/>
        <v>0</v>
      </c>
      <c r="R84" s="23">
        <f t="shared" si="19"/>
        <v>0</v>
      </c>
      <c r="S84" s="23">
        <f t="shared" si="20"/>
        <v>0</v>
      </c>
      <c r="T84" s="23">
        <f t="shared" si="21"/>
        <v>0</v>
      </c>
      <c r="U84" s="23">
        <f t="shared" si="22"/>
        <v>0</v>
      </c>
      <c r="V84" s="23">
        <f t="shared" si="23"/>
        <v>0</v>
      </c>
      <c r="W84" s="23">
        <f t="shared" si="24"/>
        <v>0</v>
      </c>
      <c r="X84" s="24">
        <f t="shared" si="25"/>
        <v>0</v>
      </c>
      <c r="Y84" s="25">
        <f t="shared" si="26"/>
        <v>0</v>
      </c>
    </row>
    <row r="85" spans="2:25">
      <c r="B85" s="17" t="s">
        <v>75</v>
      </c>
      <c r="C85" s="4"/>
      <c r="D85" s="66"/>
      <c r="E85" s="4"/>
      <c r="F85" s="66"/>
      <c r="G85" s="4"/>
      <c r="H85" s="66"/>
      <c r="I85" s="4"/>
      <c r="J85" s="66"/>
      <c r="K85" s="4"/>
      <c r="L85" s="66"/>
      <c r="M85" s="83">
        <f t="shared" si="14"/>
        <v>0</v>
      </c>
      <c r="N85" s="10" t="str">
        <f t="shared" si="15"/>
        <v/>
      </c>
      <c r="O85" s="22">
        <f t="shared" si="16"/>
        <v>0</v>
      </c>
      <c r="P85" s="23">
        <f t="shared" si="17"/>
        <v>0</v>
      </c>
      <c r="Q85" s="23">
        <f t="shared" si="18"/>
        <v>0</v>
      </c>
      <c r="R85" s="23">
        <f t="shared" si="19"/>
        <v>0</v>
      </c>
      <c r="S85" s="23">
        <f t="shared" si="20"/>
        <v>0</v>
      </c>
      <c r="T85" s="23">
        <f t="shared" si="21"/>
        <v>0</v>
      </c>
      <c r="U85" s="23">
        <f t="shared" si="22"/>
        <v>0</v>
      </c>
      <c r="V85" s="23">
        <f t="shared" si="23"/>
        <v>0</v>
      </c>
      <c r="W85" s="23">
        <f t="shared" si="24"/>
        <v>0</v>
      </c>
      <c r="X85" s="24">
        <f t="shared" si="25"/>
        <v>0</v>
      </c>
      <c r="Y85" s="25">
        <f t="shared" si="26"/>
        <v>0</v>
      </c>
    </row>
    <row r="86" spans="2:25">
      <c r="B86" s="17" t="s">
        <v>76</v>
      </c>
      <c r="C86" s="4"/>
      <c r="D86" s="66"/>
      <c r="E86" s="4"/>
      <c r="F86" s="66"/>
      <c r="G86" s="4"/>
      <c r="H86" s="66"/>
      <c r="I86" s="4"/>
      <c r="J86" s="66"/>
      <c r="K86" s="4"/>
      <c r="L86" s="66"/>
      <c r="M86" s="83">
        <f t="shared" si="14"/>
        <v>0</v>
      </c>
      <c r="N86" s="10" t="str">
        <f t="shared" si="15"/>
        <v/>
      </c>
      <c r="O86" s="22">
        <f t="shared" si="16"/>
        <v>0</v>
      </c>
      <c r="P86" s="23">
        <f t="shared" si="17"/>
        <v>0</v>
      </c>
      <c r="Q86" s="23">
        <f t="shared" si="18"/>
        <v>0</v>
      </c>
      <c r="R86" s="23">
        <f t="shared" si="19"/>
        <v>0</v>
      </c>
      <c r="S86" s="23">
        <f t="shared" si="20"/>
        <v>0</v>
      </c>
      <c r="T86" s="23">
        <f t="shared" si="21"/>
        <v>0</v>
      </c>
      <c r="U86" s="23">
        <f t="shared" si="22"/>
        <v>0</v>
      </c>
      <c r="V86" s="23">
        <f t="shared" si="23"/>
        <v>0</v>
      </c>
      <c r="W86" s="23">
        <f t="shared" si="24"/>
        <v>0</v>
      </c>
      <c r="X86" s="24">
        <f t="shared" si="25"/>
        <v>0</v>
      </c>
      <c r="Y86" s="25">
        <f t="shared" si="26"/>
        <v>0</v>
      </c>
    </row>
    <row r="87" spans="2:25">
      <c r="B87" s="17" t="s">
        <v>77</v>
      </c>
      <c r="C87" s="4"/>
      <c r="D87" s="66"/>
      <c r="E87" s="4"/>
      <c r="F87" s="66"/>
      <c r="G87" s="4"/>
      <c r="H87" s="66"/>
      <c r="I87" s="4"/>
      <c r="J87" s="66"/>
      <c r="K87" s="4"/>
      <c r="L87" s="66"/>
      <c r="M87" s="83">
        <f t="shared" si="14"/>
        <v>0</v>
      </c>
      <c r="N87" s="10" t="str">
        <f t="shared" si="15"/>
        <v/>
      </c>
      <c r="O87" s="22">
        <f t="shared" si="16"/>
        <v>0</v>
      </c>
      <c r="P87" s="23">
        <f t="shared" si="17"/>
        <v>0</v>
      </c>
      <c r="Q87" s="23">
        <f t="shared" si="18"/>
        <v>0</v>
      </c>
      <c r="R87" s="23">
        <f t="shared" si="19"/>
        <v>0</v>
      </c>
      <c r="S87" s="23">
        <f t="shared" si="20"/>
        <v>0</v>
      </c>
      <c r="T87" s="23">
        <f t="shared" si="21"/>
        <v>0</v>
      </c>
      <c r="U87" s="23">
        <f t="shared" si="22"/>
        <v>0</v>
      </c>
      <c r="V87" s="23">
        <f t="shared" si="23"/>
        <v>0</v>
      </c>
      <c r="W87" s="23">
        <f t="shared" si="24"/>
        <v>0</v>
      </c>
      <c r="X87" s="24">
        <f t="shared" si="25"/>
        <v>0</v>
      </c>
      <c r="Y87" s="25">
        <f t="shared" si="26"/>
        <v>0</v>
      </c>
    </row>
    <row r="88" spans="2:25">
      <c r="B88" s="17" t="s">
        <v>78</v>
      </c>
      <c r="C88" s="4"/>
      <c r="D88" s="66"/>
      <c r="E88" s="4"/>
      <c r="F88" s="66"/>
      <c r="G88" s="4"/>
      <c r="H88" s="66"/>
      <c r="I88" s="4"/>
      <c r="J88" s="66"/>
      <c r="K88" s="4"/>
      <c r="L88" s="66"/>
      <c r="M88" s="83">
        <f t="shared" si="14"/>
        <v>0</v>
      </c>
      <c r="N88" s="10" t="str">
        <f t="shared" si="15"/>
        <v/>
      </c>
      <c r="O88" s="22">
        <f t="shared" si="16"/>
        <v>0</v>
      </c>
      <c r="P88" s="23">
        <f t="shared" si="17"/>
        <v>0</v>
      </c>
      <c r="Q88" s="23">
        <f t="shared" si="18"/>
        <v>0</v>
      </c>
      <c r="R88" s="23">
        <f t="shared" si="19"/>
        <v>0</v>
      </c>
      <c r="S88" s="23">
        <f t="shared" si="20"/>
        <v>0</v>
      </c>
      <c r="T88" s="23">
        <f t="shared" si="21"/>
        <v>0</v>
      </c>
      <c r="U88" s="23">
        <f t="shared" si="22"/>
        <v>0</v>
      </c>
      <c r="V88" s="23">
        <f t="shared" si="23"/>
        <v>0</v>
      </c>
      <c r="W88" s="23">
        <f t="shared" si="24"/>
        <v>0</v>
      </c>
      <c r="X88" s="24">
        <f t="shared" si="25"/>
        <v>0</v>
      </c>
      <c r="Y88" s="25">
        <f t="shared" si="26"/>
        <v>0</v>
      </c>
    </row>
    <row r="89" spans="2:25">
      <c r="B89" s="17" t="s">
        <v>79</v>
      </c>
      <c r="C89" s="4"/>
      <c r="D89" s="66"/>
      <c r="E89" s="4"/>
      <c r="F89" s="66"/>
      <c r="G89" s="4"/>
      <c r="H89" s="66"/>
      <c r="I89" s="4"/>
      <c r="J89" s="66"/>
      <c r="K89" s="4"/>
      <c r="L89" s="66"/>
      <c r="M89" s="83">
        <f t="shared" si="14"/>
        <v>0</v>
      </c>
      <c r="N89" s="10" t="str">
        <f t="shared" si="15"/>
        <v/>
      </c>
      <c r="O89" s="22">
        <f t="shared" si="16"/>
        <v>0</v>
      </c>
      <c r="P89" s="23">
        <f t="shared" si="17"/>
        <v>0</v>
      </c>
      <c r="Q89" s="23">
        <f t="shared" si="18"/>
        <v>0</v>
      </c>
      <c r="R89" s="23">
        <f t="shared" si="19"/>
        <v>0</v>
      </c>
      <c r="S89" s="23">
        <f t="shared" si="20"/>
        <v>0</v>
      </c>
      <c r="T89" s="23">
        <f t="shared" si="21"/>
        <v>0</v>
      </c>
      <c r="U89" s="23">
        <f t="shared" si="22"/>
        <v>0</v>
      </c>
      <c r="V89" s="23">
        <f t="shared" si="23"/>
        <v>0</v>
      </c>
      <c r="W89" s="23">
        <f t="shared" si="24"/>
        <v>0</v>
      </c>
      <c r="X89" s="24">
        <f t="shared" si="25"/>
        <v>0</v>
      </c>
      <c r="Y89" s="25">
        <f t="shared" si="26"/>
        <v>0</v>
      </c>
    </row>
    <row r="90" spans="2:25">
      <c r="B90" s="17" t="s">
        <v>80</v>
      </c>
      <c r="C90" s="4"/>
      <c r="D90" s="66"/>
      <c r="E90" s="4"/>
      <c r="F90" s="66"/>
      <c r="G90" s="4"/>
      <c r="H90" s="66"/>
      <c r="I90" s="4"/>
      <c r="J90" s="66"/>
      <c r="K90" s="4"/>
      <c r="L90" s="66"/>
      <c r="M90" s="83">
        <f t="shared" si="14"/>
        <v>0</v>
      </c>
      <c r="N90" s="10" t="str">
        <f t="shared" si="15"/>
        <v/>
      </c>
      <c r="O90" s="22">
        <f t="shared" si="16"/>
        <v>0</v>
      </c>
      <c r="P90" s="23">
        <f t="shared" si="17"/>
        <v>0</v>
      </c>
      <c r="Q90" s="23">
        <f t="shared" si="18"/>
        <v>0</v>
      </c>
      <c r="R90" s="23">
        <f t="shared" si="19"/>
        <v>0</v>
      </c>
      <c r="S90" s="23">
        <f t="shared" si="20"/>
        <v>0</v>
      </c>
      <c r="T90" s="23">
        <f t="shared" si="21"/>
        <v>0</v>
      </c>
      <c r="U90" s="23">
        <f t="shared" si="22"/>
        <v>0</v>
      </c>
      <c r="V90" s="23">
        <f t="shared" si="23"/>
        <v>0</v>
      </c>
      <c r="W90" s="23">
        <f t="shared" si="24"/>
        <v>0</v>
      </c>
      <c r="X90" s="24">
        <f t="shared" si="25"/>
        <v>0</v>
      </c>
      <c r="Y90" s="25">
        <f t="shared" si="26"/>
        <v>0</v>
      </c>
    </row>
    <row r="91" spans="2:25">
      <c r="B91" s="17" t="s">
        <v>81</v>
      </c>
      <c r="C91" s="4"/>
      <c r="D91" s="66"/>
      <c r="E91" s="4"/>
      <c r="F91" s="66"/>
      <c r="G91" s="4"/>
      <c r="H91" s="66"/>
      <c r="I91" s="4"/>
      <c r="J91" s="66"/>
      <c r="K91" s="4"/>
      <c r="L91" s="66"/>
      <c r="M91" s="83">
        <f t="shared" si="14"/>
        <v>0</v>
      </c>
      <c r="N91" s="10" t="str">
        <f t="shared" si="15"/>
        <v/>
      </c>
      <c r="O91" s="22">
        <f t="shared" si="16"/>
        <v>0</v>
      </c>
      <c r="P91" s="23">
        <f t="shared" si="17"/>
        <v>0</v>
      </c>
      <c r="Q91" s="23">
        <f t="shared" si="18"/>
        <v>0</v>
      </c>
      <c r="R91" s="23">
        <f t="shared" si="19"/>
        <v>0</v>
      </c>
      <c r="S91" s="23">
        <f t="shared" si="20"/>
        <v>0</v>
      </c>
      <c r="T91" s="23">
        <f t="shared" si="21"/>
        <v>0</v>
      </c>
      <c r="U91" s="23">
        <f t="shared" si="22"/>
        <v>0</v>
      </c>
      <c r="V91" s="23">
        <f t="shared" si="23"/>
        <v>0</v>
      </c>
      <c r="W91" s="23">
        <f t="shared" si="24"/>
        <v>0</v>
      </c>
      <c r="X91" s="24">
        <f t="shared" si="25"/>
        <v>0</v>
      </c>
      <c r="Y91" s="25">
        <f t="shared" si="26"/>
        <v>0</v>
      </c>
    </row>
    <row r="92" spans="2:25">
      <c r="B92" s="17" t="s">
        <v>82</v>
      </c>
      <c r="C92" s="4"/>
      <c r="D92" s="66"/>
      <c r="E92" s="4"/>
      <c r="F92" s="66"/>
      <c r="G92" s="4"/>
      <c r="H92" s="66"/>
      <c r="I92" s="4"/>
      <c r="J92" s="66"/>
      <c r="K92" s="4"/>
      <c r="L92" s="66"/>
      <c r="M92" s="83">
        <f t="shared" si="14"/>
        <v>0</v>
      </c>
      <c r="N92" s="10" t="str">
        <f t="shared" si="15"/>
        <v/>
      </c>
      <c r="O92" s="22">
        <f t="shared" si="16"/>
        <v>0</v>
      </c>
      <c r="P92" s="23">
        <f t="shared" si="17"/>
        <v>0</v>
      </c>
      <c r="Q92" s="23">
        <f t="shared" si="18"/>
        <v>0</v>
      </c>
      <c r="R92" s="23">
        <f t="shared" si="19"/>
        <v>0</v>
      </c>
      <c r="S92" s="23">
        <f t="shared" si="20"/>
        <v>0</v>
      </c>
      <c r="T92" s="23">
        <f t="shared" si="21"/>
        <v>0</v>
      </c>
      <c r="U92" s="23">
        <f t="shared" si="22"/>
        <v>0</v>
      </c>
      <c r="V92" s="23">
        <f t="shared" si="23"/>
        <v>0</v>
      </c>
      <c r="W92" s="23">
        <f t="shared" si="24"/>
        <v>0</v>
      </c>
      <c r="X92" s="24">
        <f t="shared" si="25"/>
        <v>0</v>
      </c>
      <c r="Y92" s="25">
        <f t="shared" si="26"/>
        <v>0</v>
      </c>
    </row>
    <row r="93" spans="2:25">
      <c r="B93" s="17" t="s">
        <v>83</v>
      </c>
      <c r="C93" s="4"/>
      <c r="D93" s="66"/>
      <c r="E93" s="4"/>
      <c r="F93" s="66"/>
      <c r="G93" s="4"/>
      <c r="H93" s="66"/>
      <c r="I93" s="4"/>
      <c r="J93" s="66"/>
      <c r="K93" s="4"/>
      <c r="L93" s="66"/>
      <c r="M93" s="83">
        <f t="shared" si="14"/>
        <v>0</v>
      </c>
      <c r="N93" s="10" t="str">
        <f t="shared" si="15"/>
        <v/>
      </c>
      <c r="O93" s="22">
        <f t="shared" si="16"/>
        <v>0</v>
      </c>
      <c r="P93" s="23">
        <f t="shared" si="17"/>
        <v>0</v>
      </c>
      <c r="Q93" s="23">
        <f t="shared" si="18"/>
        <v>0</v>
      </c>
      <c r="R93" s="23">
        <f t="shared" si="19"/>
        <v>0</v>
      </c>
      <c r="S93" s="23">
        <f t="shared" si="20"/>
        <v>0</v>
      </c>
      <c r="T93" s="23">
        <f t="shared" si="21"/>
        <v>0</v>
      </c>
      <c r="U93" s="23">
        <f t="shared" si="22"/>
        <v>0</v>
      </c>
      <c r="V93" s="23">
        <f t="shared" si="23"/>
        <v>0</v>
      </c>
      <c r="W93" s="23">
        <f t="shared" si="24"/>
        <v>0</v>
      </c>
      <c r="X93" s="24">
        <f t="shared" si="25"/>
        <v>0</v>
      </c>
      <c r="Y93" s="25">
        <f t="shared" si="26"/>
        <v>0</v>
      </c>
    </row>
    <row r="94" spans="2:25">
      <c r="B94" s="17" t="s">
        <v>84</v>
      </c>
      <c r="C94" s="4"/>
      <c r="D94" s="66"/>
      <c r="E94" s="4"/>
      <c r="F94" s="66"/>
      <c r="G94" s="4"/>
      <c r="H94" s="66"/>
      <c r="I94" s="4"/>
      <c r="J94" s="66"/>
      <c r="K94" s="4"/>
      <c r="L94" s="66"/>
      <c r="M94" s="83">
        <f t="shared" si="14"/>
        <v>0</v>
      </c>
      <c r="N94" s="10" t="str">
        <f t="shared" si="15"/>
        <v/>
      </c>
      <c r="O94" s="22">
        <f t="shared" si="16"/>
        <v>0</v>
      </c>
      <c r="P94" s="23">
        <f t="shared" si="17"/>
        <v>0</v>
      </c>
      <c r="Q94" s="23">
        <f t="shared" si="18"/>
        <v>0</v>
      </c>
      <c r="R94" s="23">
        <f t="shared" si="19"/>
        <v>0</v>
      </c>
      <c r="S94" s="23">
        <f t="shared" si="20"/>
        <v>0</v>
      </c>
      <c r="T94" s="23">
        <f t="shared" si="21"/>
        <v>0</v>
      </c>
      <c r="U94" s="23">
        <f t="shared" si="22"/>
        <v>0</v>
      </c>
      <c r="V94" s="23">
        <f t="shared" si="23"/>
        <v>0</v>
      </c>
      <c r="W94" s="23">
        <f t="shared" si="24"/>
        <v>0</v>
      </c>
      <c r="X94" s="24">
        <f t="shared" si="25"/>
        <v>0</v>
      </c>
      <c r="Y94" s="25">
        <f t="shared" si="26"/>
        <v>0</v>
      </c>
    </row>
    <row r="95" spans="2:25">
      <c r="B95" s="17" t="s">
        <v>85</v>
      </c>
      <c r="C95" s="4"/>
      <c r="D95" s="66"/>
      <c r="E95" s="4"/>
      <c r="F95" s="66"/>
      <c r="G95" s="4"/>
      <c r="H95" s="66"/>
      <c r="I95" s="4"/>
      <c r="J95" s="66"/>
      <c r="K95" s="4"/>
      <c r="L95" s="66"/>
      <c r="M95" s="83">
        <f t="shared" si="14"/>
        <v>0</v>
      </c>
      <c r="N95" s="10" t="str">
        <f t="shared" si="15"/>
        <v/>
      </c>
      <c r="O95" s="22">
        <f t="shared" si="16"/>
        <v>0</v>
      </c>
      <c r="P95" s="23">
        <f t="shared" si="17"/>
        <v>0</v>
      </c>
      <c r="Q95" s="23">
        <f t="shared" si="18"/>
        <v>0</v>
      </c>
      <c r="R95" s="23">
        <f t="shared" si="19"/>
        <v>0</v>
      </c>
      <c r="S95" s="23">
        <f t="shared" si="20"/>
        <v>0</v>
      </c>
      <c r="T95" s="23">
        <f t="shared" si="21"/>
        <v>0</v>
      </c>
      <c r="U95" s="23">
        <f t="shared" si="22"/>
        <v>0</v>
      </c>
      <c r="V95" s="23">
        <f t="shared" si="23"/>
        <v>0</v>
      </c>
      <c r="W95" s="23">
        <f t="shared" si="24"/>
        <v>0</v>
      </c>
      <c r="X95" s="24">
        <f t="shared" si="25"/>
        <v>0</v>
      </c>
      <c r="Y95" s="25">
        <f t="shared" si="26"/>
        <v>0</v>
      </c>
    </row>
    <row r="96" spans="2:25">
      <c r="B96" s="17" t="s">
        <v>86</v>
      </c>
      <c r="C96" s="4"/>
      <c r="D96" s="66"/>
      <c r="E96" s="4"/>
      <c r="F96" s="66"/>
      <c r="G96" s="4"/>
      <c r="H96" s="66"/>
      <c r="I96" s="4"/>
      <c r="J96" s="66"/>
      <c r="K96" s="4"/>
      <c r="L96" s="66"/>
      <c r="M96" s="83">
        <f t="shared" si="14"/>
        <v>0</v>
      </c>
      <c r="N96" s="10" t="str">
        <f t="shared" si="15"/>
        <v/>
      </c>
      <c r="O96" s="22">
        <f t="shared" si="16"/>
        <v>0</v>
      </c>
      <c r="P96" s="23">
        <f t="shared" si="17"/>
        <v>0</v>
      </c>
      <c r="Q96" s="23">
        <f t="shared" si="18"/>
        <v>0</v>
      </c>
      <c r="R96" s="23">
        <f t="shared" si="19"/>
        <v>0</v>
      </c>
      <c r="S96" s="23">
        <f t="shared" si="20"/>
        <v>0</v>
      </c>
      <c r="T96" s="23">
        <f t="shared" si="21"/>
        <v>0</v>
      </c>
      <c r="U96" s="23">
        <f t="shared" si="22"/>
        <v>0</v>
      </c>
      <c r="V96" s="23">
        <f t="shared" si="23"/>
        <v>0</v>
      </c>
      <c r="W96" s="23">
        <f t="shared" si="24"/>
        <v>0</v>
      </c>
      <c r="X96" s="24">
        <f t="shared" si="25"/>
        <v>0</v>
      </c>
      <c r="Y96" s="25">
        <f t="shared" si="26"/>
        <v>0</v>
      </c>
    </row>
    <row r="97" spans="2:25">
      <c r="B97" s="17" t="s">
        <v>87</v>
      </c>
      <c r="C97" s="4"/>
      <c r="D97" s="66"/>
      <c r="E97" s="4"/>
      <c r="F97" s="66"/>
      <c r="G97" s="4"/>
      <c r="H97" s="66"/>
      <c r="I97" s="4"/>
      <c r="J97" s="66"/>
      <c r="K97" s="4"/>
      <c r="L97" s="66"/>
      <c r="M97" s="83">
        <f t="shared" si="14"/>
        <v>0</v>
      </c>
      <c r="N97" s="10" t="str">
        <f t="shared" si="15"/>
        <v/>
      </c>
      <c r="O97" s="22">
        <f t="shared" si="16"/>
        <v>0</v>
      </c>
      <c r="P97" s="23">
        <f t="shared" si="17"/>
        <v>0</v>
      </c>
      <c r="Q97" s="23">
        <f t="shared" si="18"/>
        <v>0</v>
      </c>
      <c r="R97" s="23">
        <f t="shared" si="19"/>
        <v>0</v>
      </c>
      <c r="S97" s="23">
        <f t="shared" si="20"/>
        <v>0</v>
      </c>
      <c r="T97" s="23">
        <f t="shared" si="21"/>
        <v>0</v>
      </c>
      <c r="U97" s="23">
        <f t="shared" si="22"/>
        <v>0</v>
      </c>
      <c r="V97" s="23">
        <f t="shared" si="23"/>
        <v>0</v>
      </c>
      <c r="W97" s="23">
        <f t="shared" si="24"/>
        <v>0</v>
      </c>
      <c r="X97" s="24">
        <f t="shared" si="25"/>
        <v>0</v>
      </c>
      <c r="Y97" s="25">
        <f t="shared" si="26"/>
        <v>0</v>
      </c>
    </row>
    <row r="98" spans="2:25">
      <c r="B98" s="17" t="s">
        <v>88</v>
      </c>
      <c r="C98" s="4"/>
      <c r="D98" s="66"/>
      <c r="E98" s="4"/>
      <c r="F98" s="66"/>
      <c r="G98" s="4"/>
      <c r="H98" s="66"/>
      <c r="I98" s="4"/>
      <c r="J98" s="66"/>
      <c r="K98" s="4"/>
      <c r="L98" s="66"/>
      <c r="M98" s="83">
        <f t="shared" si="14"/>
        <v>0</v>
      </c>
      <c r="N98" s="10" t="str">
        <f t="shared" si="15"/>
        <v/>
      </c>
      <c r="O98" s="22">
        <f t="shared" si="16"/>
        <v>0</v>
      </c>
      <c r="P98" s="23">
        <f t="shared" si="17"/>
        <v>0</v>
      </c>
      <c r="Q98" s="23">
        <f t="shared" si="18"/>
        <v>0</v>
      </c>
      <c r="R98" s="23">
        <f t="shared" si="19"/>
        <v>0</v>
      </c>
      <c r="S98" s="23">
        <f t="shared" si="20"/>
        <v>0</v>
      </c>
      <c r="T98" s="23">
        <f t="shared" si="21"/>
        <v>0</v>
      </c>
      <c r="U98" s="23">
        <f t="shared" si="22"/>
        <v>0</v>
      </c>
      <c r="V98" s="23">
        <f t="shared" si="23"/>
        <v>0</v>
      </c>
      <c r="W98" s="23">
        <f t="shared" si="24"/>
        <v>0</v>
      </c>
      <c r="X98" s="24">
        <f t="shared" si="25"/>
        <v>0</v>
      </c>
      <c r="Y98" s="25">
        <f t="shared" si="26"/>
        <v>0</v>
      </c>
    </row>
    <row r="99" spans="2:25">
      <c r="B99" s="17" t="s">
        <v>89</v>
      </c>
      <c r="C99" s="4"/>
      <c r="D99" s="66"/>
      <c r="E99" s="4"/>
      <c r="F99" s="66"/>
      <c r="G99" s="4"/>
      <c r="H99" s="66"/>
      <c r="I99" s="4"/>
      <c r="J99" s="66"/>
      <c r="K99" s="4"/>
      <c r="L99" s="66"/>
      <c r="M99" s="83">
        <f t="shared" si="14"/>
        <v>0</v>
      </c>
      <c r="N99" s="10" t="str">
        <f t="shared" si="15"/>
        <v/>
      </c>
      <c r="O99" s="22">
        <f t="shared" si="16"/>
        <v>0</v>
      </c>
      <c r="P99" s="23">
        <f t="shared" si="17"/>
        <v>0</v>
      </c>
      <c r="Q99" s="23">
        <f t="shared" si="18"/>
        <v>0</v>
      </c>
      <c r="R99" s="23">
        <f t="shared" si="19"/>
        <v>0</v>
      </c>
      <c r="S99" s="23">
        <f t="shared" si="20"/>
        <v>0</v>
      </c>
      <c r="T99" s="23">
        <f t="shared" si="21"/>
        <v>0</v>
      </c>
      <c r="U99" s="23">
        <f t="shared" si="22"/>
        <v>0</v>
      </c>
      <c r="V99" s="23">
        <f t="shared" si="23"/>
        <v>0</v>
      </c>
      <c r="W99" s="23">
        <f t="shared" si="24"/>
        <v>0</v>
      </c>
      <c r="X99" s="24">
        <f t="shared" si="25"/>
        <v>0</v>
      </c>
      <c r="Y99" s="25">
        <f t="shared" si="26"/>
        <v>0</v>
      </c>
    </row>
    <row r="100" spans="2:25">
      <c r="B100" s="17" t="s">
        <v>90</v>
      </c>
      <c r="C100" s="4"/>
      <c r="D100" s="66"/>
      <c r="E100" s="4"/>
      <c r="F100" s="66"/>
      <c r="G100" s="4"/>
      <c r="H100" s="66"/>
      <c r="I100" s="4"/>
      <c r="J100" s="66"/>
      <c r="K100" s="4"/>
      <c r="L100" s="66"/>
      <c r="M100" s="83">
        <f t="shared" si="14"/>
        <v>0</v>
      </c>
      <c r="N100" s="10" t="str">
        <f t="shared" si="15"/>
        <v/>
      </c>
      <c r="O100" s="22">
        <f t="shared" si="16"/>
        <v>0</v>
      </c>
      <c r="P100" s="23">
        <f t="shared" si="17"/>
        <v>0</v>
      </c>
      <c r="Q100" s="23">
        <f t="shared" si="18"/>
        <v>0</v>
      </c>
      <c r="R100" s="23">
        <f t="shared" si="19"/>
        <v>0</v>
      </c>
      <c r="S100" s="23">
        <f t="shared" si="20"/>
        <v>0</v>
      </c>
      <c r="T100" s="23">
        <f t="shared" si="21"/>
        <v>0</v>
      </c>
      <c r="U100" s="23">
        <f t="shared" si="22"/>
        <v>0</v>
      </c>
      <c r="V100" s="23">
        <f t="shared" si="23"/>
        <v>0</v>
      </c>
      <c r="W100" s="23">
        <f t="shared" si="24"/>
        <v>0</v>
      </c>
      <c r="X100" s="24">
        <f t="shared" si="25"/>
        <v>0</v>
      </c>
      <c r="Y100" s="25">
        <f t="shared" si="26"/>
        <v>0</v>
      </c>
    </row>
    <row r="101" spans="2:25">
      <c r="B101" s="17" t="s">
        <v>91</v>
      </c>
      <c r="C101" s="4"/>
      <c r="D101" s="66"/>
      <c r="E101" s="4"/>
      <c r="F101" s="66"/>
      <c r="G101" s="4"/>
      <c r="H101" s="66"/>
      <c r="I101" s="4"/>
      <c r="J101" s="66"/>
      <c r="K101" s="4"/>
      <c r="L101" s="66"/>
      <c r="M101" s="83">
        <f t="shared" si="14"/>
        <v>0</v>
      </c>
      <c r="N101" s="10" t="str">
        <f t="shared" si="15"/>
        <v/>
      </c>
      <c r="O101" s="22">
        <f t="shared" si="16"/>
        <v>0</v>
      </c>
      <c r="P101" s="23">
        <f t="shared" si="17"/>
        <v>0</v>
      </c>
      <c r="Q101" s="23">
        <f t="shared" si="18"/>
        <v>0</v>
      </c>
      <c r="R101" s="23">
        <f t="shared" si="19"/>
        <v>0</v>
      </c>
      <c r="S101" s="23">
        <f t="shared" si="20"/>
        <v>0</v>
      </c>
      <c r="T101" s="23">
        <f t="shared" si="21"/>
        <v>0</v>
      </c>
      <c r="U101" s="23">
        <f t="shared" si="22"/>
        <v>0</v>
      </c>
      <c r="V101" s="23">
        <f t="shared" si="23"/>
        <v>0</v>
      </c>
      <c r="W101" s="23">
        <f t="shared" si="24"/>
        <v>0</v>
      </c>
      <c r="X101" s="24">
        <f t="shared" si="25"/>
        <v>0</v>
      </c>
      <c r="Y101" s="25">
        <f t="shared" si="26"/>
        <v>0</v>
      </c>
    </row>
    <row r="102" spans="2:25">
      <c r="B102" s="17" t="s">
        <v>92</v>
      </c>
      <c r="C102" s="4"/>
      <c r="D102" s="66"/>
      <c r="E102" s="4"/>
      <c r="F102" s="66"/>
      <c r="G102" s="4"/>
      <c r="H102" s="66"/>
      <c r="I102" s="4"/>
      <c r="J102" s="66"/>
      <c r="K102" s="4"/>
      <c r="L102" s="66"/>
      <c r="M102" s="83">
        <f t="shared" si="14"/>
        <v>0</v>
      </c>
      <c r="N102" s="10" t="str">
        <f t="shared" si="15"/>
        <v/>
      </c>
      <c r="O102" s="22">
        <f t="shared" si="16"/>
        <v>0</v>
      </c>
      <c r="P102" s="23">
        <f t="shared" si="17"/>
        <v>0</v>
      </c>
      <c r="Q102" s="23">
        <f t="shared" si="18"/>
        <v>0</v>
      </c>
      <c r="R102" s="23">
        <f t="shared" si="19"/>
        <v>0</v>
      </c>
      <c r="S102" s="23">
        <f t="shared" si="20"/>
        <v>0</v>
      </c>
      <c r="T102" s="23">
        <f t="shared" si="21"/>
        <v>0</v>
      </c>
      <c r="U102" s="23">
        <f t="shared" si="22"/>
        <v>0</v>
      </c>
      <c r="V102" s="23">
        <f t="shared" si="23"/>
        <v>0</v>
      </c>
      <c r="W102" s="23">
        <f t="shared" si="24"/>
        <v>0</v>
      </c>
      <c r="X102" s="24">
        <f t="shared" si="25"/>
        <v>0</v>
      </c>
      <c r="Y102" s="25">
        <f t="shared" si="26"/>
        <v>0</v>
      </c>
    </row>
    <row r="103" spans="2:25">
      <c r="B103" s="17" t="s">
        <v>93</v>
      </c>
      <c r="C103" s="4"/>
      <c r="D103" s="66"/>
      <c r="E103" s="4"/>
      <c r="F103" s="66"/>
      <c r="G103" s="4"/>
      <c r="H103" s="66"/>
      <c r="I103" s="4"/>
      <c r="J103" s="66"/>
      <c r="K103" s="4"/>
      <c r="L103" s="66"/>
      <c r="M103" s="83">
        <f t="shared" si="14"/>
        <v>0</v>
      </c>
      <c r="N103" s="10" t="str">
        <f t="shared" si="15"/>
        <v/>
      </c>
      <c r="O103" s="22">
        <f t="shared" si="16"/>
        <v>0</v>
      </c>
      <c r="P103" s="23">
        <f t="shared" si="17"/>
        <v>0</v>
      </c>
      <c r="Q103" s="23">
        <f t="shared" si="18"/>
        <v>0</v>
      </c>
      <c r="R103" s="23">
        <f t="shared" si="19"/>
        <v>0</v>
      </c>
      <c r="S103" s="23">
        <f t="shared" si="20"/>
        <v>0</v>
      </c>
      <c r="T103" s="23">
        <f t="shared" si="21"/>
        <v>0</v>
      </c>
      <c r="U103" s="23">
        <f t="shared" si="22"/>
        <v>0</v>
      </c>
      <c r="V103" s="23">
        <f t="shared" si="23"/>
        <v>0</v>
      </c>
      <c r="W103" s="23">
        <f t="shared" si="24"/>
        <v>0</v>
      </c>
      <c r="X103" s="24">
        <f t="shared" si="25"/>
        <v>0</v>
      </c>
      <c r="Y103" s="25">
        <f t="shared" si="26"/>
        <v>0</v>
      </c>
    </row>
    <row r="104" spans="2:25">
      <c r="B104" s="17" t="s">
        <v>94</v>
      </c>
      <c r="C104" s="4"/>
      <c r="D104" s="66"/>
      <c r="E104" s="4"/>
      <c r="F104" s="66"/>
      <c r="G104" s="4"/>
      <c r="H104" s="66"/>
      <c r="I104" s="4"/>
      <c r="J104" s="66"/>
      <c r="K104" s="4"/>
      <c r="L104" s="66"/>
      <c r="M104" s="83">
        <f t="shared" si="14"/>
        <v>0</v>
      </c>
      <c r="N104" s="10" t="str">
        <f t="shared" si="15"/>
        <v/>
      </c>
      <c r="O104" s="22">
        <f t="shared" si="16"/>
        <v>0</v>
      </c>
      <c r="P104" s="23">
        <f t="shared" si="17"/>
        <v>0</v>
      </c>
      <c r="Q104" s="23">
        <f t="shared" si="18"/>
        <v>0</v>
      </c>
      <c r="R104" s="23">
        <f t="shared" si="19"/>
        <v>0</v>
      </c>
      <c r="S104" s="23">
        <f t="shared" si="20"/>
        <v>0</v>
      </c>
      <c r="T104" s="23">
        <f t="shared" si="21"/>
        <v>0</v>
      </c>
      <c r="U104" s="23">
        <f t="shared" si="22"/>
        <v>0</v>
      </c>
      <c r="V104" s="23">
        <f t="shared" si="23"/>
        <v>0</v>
      </c>
      <c r="W104" s="23">
        <f t="shared" si="24"/>
        <v>0</v>
      </c>
      <c r="X104" s="24">
        <f t="shared" si="25"/>
        <v>0</v>
      </c>
      <c r="Y104" s="25">
        <f t="shared" si="26"/>
        <v>0</v>
      </c>
    </row>
    <row r="105" spans="2:25">
      <c r="B105" s="17" t="s">
        <v>95</v>
      </c>
      <c r="C105" s="4"/>
      <c r="D105" s="66"/>
      <c r="E105" s="4"/>
      <c r="F105" s="66"/>
      <c r="G105" s="4"/>
      <c r="H105" s="66"/>
      <c r="I105" s="4"/>
      <c r="J105" s="66"/>
      <c r="K105" s="4"/>
      <c r="L105" s="66"/>
      <c r="M105" s="83">
        <f t="shared" si="14"/>
        <v>0</v>
      </c>
      <c r="N105" s="10" t="str">
        <f t="shared" si="15"/>
        <v/>
      </c>
      <c r="O105" s="22">
        <f t="shared" si="16"/>
        <v>0</v>
      </c>
      <c r="P105" s="23">
        <f t="shared" si="17"/>
        <v>0</v>
      </c>
      <c r="Q105" s="23">
        <f t="shared" si="18"/>
        <v>0</v>
      </c>
      <c r="R105" s="23">
        <f t="shared" si="19"/>
        <v>0</v>
      </c>
      <c r="S105" s="23">
        <f t="shared" si="20"/>
        <v>0</v>
      </c>
      <c r="T105" s="23">
        <f t="shared" si="21"/>
        <v>0</v>
      </c>
      <c r="U105" s="23">
        <f t="shared" si="22"/>
        <v>0</v>
      </c>
      <c r="V105" s="23">
        <f t="shared" si="23"/>
        <v>0</v>
      </c>
      <c r="W105" s="23">
        <f t="shared" si="24"/>
        <v>0</v>
      </c>
      <c r="X105" s="24">
        <f t="shared" si="25"/>
        <v>0</v>
      </c>
      <c r="Y105" s="25">
        <f t="shared" si="26"/>
        <v>0</v>
      </c>
    </row>
    <row r="106" spans="2:25">
      <c r="B106" s="17" t="s">
        <v>96</v>
      </c>
      <c r="C106" s="4"/>
      <c r="D106" s="66"/>
      <c r="E106" s="4"/>
      <c r="F106" s="66"/>
      <c r="G106" s="4"/>
      <c r="H106" s="66"/>
      <c r="I106" s="4"/>
      <c r="J106" s="66"/>
      <c r="K106" s="4"/>
      <c r="L106" s="66"/>
      <c r="M106" s="83">
        <f t="shared" si="14"/>
        <v>0</v>
      </c>
      <c r="N106" s="10" t="str">
        <f t="shared" si="15"/>
        <v/>
      </c>
      <c r="O106" s="22">
        <f t="shared" si="16"/>
        <v>0</v>
      </c>
      <c r="P106" s="23">
        <f t="shared" si="17"/>
        <v>0</v>
      </c>
      <c r="Q106" s="23">
        <f t="shared" si="18"/>
        <v>0</v>
      </c>
      <c r="R106" s="23">
        <f t="shared" si="19"/>
        <v>0</v>
      </c>
      <c r="S106" s="23">
        <f t="shared" si="20"/>
        <v>0</v>
      </c>
      <c r="T106" s="23">
        <f t="shared" si="21"/>
        <v>0</v>
      </c>
      <c r="U106" s="23">
        <f t="shared" si="22"/>
        <v>0</v>
      </c>
      <c r="V106" s="23">
        <f t="shared" si="23"/>
        <v>0</v>
      </c>
      <c r="W106" s="23">
        <f t="shared" si="24"/>
        <v>0</v>
      </c>
      <c r="X106" s="24">
        <f t="shared" si="25"/>
        <v>0</v>
      </c>
      <c r="Y106" s="25">
        <f t="shared" si="26"/>
        <v>0</v>
      </c>
    </row>
    <row r="107" spans="2:25">
      <c r="B107" s="17" t="s">
        <v>97</v>
      </c>
      <c r="C107" s="4"/>
      <c r="D107" s="66"/>
      <c r="E107" s="4"/>
      <c r="F107" s="66"/>
      <c r="G107" s="4"/>
      <c r="H107" s="66"/>
      <c r="I107" s="4"/>
      <c r="J107" s="66"/>
      <c r="K107" s="4"/>
      <c r="L107" s="66"/>
      <c r="M107" s="83">
        <f t="shared" si="14"/>
        <v>0</v>
      </c>
      <c r="N107" s="10" t="str">
        <f t="shared" si="15"/>
        <v/>
      </c>
      <c r="O107" s="22">
        <f t="shared" si="16"/>
        <v>0</v>
      </c>
      <c r="P107" s="23">
        <f t="shared" si="17"/>
        <v>0</v>
      </c>
      <c r="Q107" s="23">
        <f t="shared" si="18"/>
        <v>0</v>
      </c>
      <c r="R107" s="23">
        <f t="shared" si="19"/>
        <v>0</v>
      </c>
      <c r="S107" s="23">
        <f t="shared" si="20"/>
        <v>0</v>
      </c>
      <c r="T107" s="23">
        <f t="shared" si="21"/>
        <v>0</v>
      </c>
      <c r="U107" s="23">
        <f t="shared" si="22"/>
        <v>0</v>
      </c>
      <c r="V107" s="23">
        <f t="shared" si="23"/>
        <v>0</v>
      </c>
      <c r="W107" s="23">
        <f t="shared" si="24"/>
        <v>0</v>
      </c>
      <c r="X107" s="24">
        <f t="shared" si="25"/>
        <v>0</v>
      </c>
      <c r="Y107" s="25">
        <f t="shared" si="26"/>
        <v>0</v>
      </c>
    </row>
    <row r="108" spans="2:25">
      <c r="B108" s="17" t="s">
        <v>98</v>
      </c>
      <c r="C108" s="4"/>
      <c r="D108" s="66"/>
      <c r="E108" s="4"/>
      <c r="F108" s="66"/>
      <c r="G108" s="4"/>
      <c r="H108" s="66"/>
      <c r="I108" s="4"/>
      <c r="J108" s="66"/>
      <c r="K108" s="4"/>
      <c r="L108" s="66"/>
      <c r="M108" s="83">
        <f t="shared" si="14"/>
        <v>0</v>
      </c>
      <c r="N108" s="10" t="str">
        <f t="shared" si="15"/>
        <v/>
      </c>
      <c r="O108" s="22">
        <f t="shared" si="16"/>
        <v>0</v>
      </c>
      <c r="P108" s="23">
        <f t="shared" si="17"/>
        <v>0</v>
      </c>
      <c r="Q108" s="23">
        <f t="shared" si="18"/>
        <v>0</v>
      </c>
      <c r="R108" s="23">
        <f t="shared" si="19"/>
        <v>0</v>
      </c>
      <c r="S108" s="23">
        <f t="shared" si="20"/>
        <v>0</v>
      </c>
      <c r="T108" s="23">
        <f t="shared" si="21"/>
        <v>0</v>
      </c>
      <c r="U108" s="23">
        <f t="shared" si="22"/>
        <v>0</v>
      </c>
      <c r="V108" s="23">
        <f t="shared" si="23"/>
        <v>0</v>
      </c>
      <c r="W108" s="23">
        <f t="shared" si="24"/>
        <v>0</v>
      </c>
      <c r="X108" s="24">
        <f t="shared" si="25"/>
        <v>0</v>
      </c>
      <c r="Y108" s="25">
        <f t="shared" si="26"/>
        <v>0</v>
      </c>
    </row>
    <row r="109" spans="2:25">
      <c r="B109" s="17" t="s">
        <v>99</v>
      </c>
      <c r="C109" s="4"/>
      <c r="D109" s="66"/>
      <c r="E109" s="4"/>
      <c r="F109" s="66"/>
      <c r="G109" s="4"/>
      <c r="H109" s="66"/>
      <c r="I109" s="4"/>
      <c r="J109" s="66"/>
      <c r="K109" s="4"/>
      <c r="L109" s="66"/>
      <c r="M109" s="83">
        <f t="shared" si="14"/>
        <v>0</v>
      </c>
      <c r="N109" s="10" t="str">
        <f t="shared" si="15"/>
        <v/>
      </c>
      <c r="O109" s="22">
        <f t="shared" si="16"/>
        <v>0</v>
      </c>
      <c r="P109" s="23">
        <f t="shared" si="17"/>
        <v>0</v>
      </c>
      <c r="Q109" s="23">
        <f t="shared" si="18"/>
        <v>0</v>
      </c>
      <c r="R109" s="23">
        <f t="shared" si="19"/>
        <v>0</v>
      </c>
      <c r="S109" s="23">
        <f t="shared" si="20"/>
        <v>0</v>
      </c>
      <c r="T109" s="23">
        <f t="shared" si="21"/>
        <v>0</v>
      </c>
      <c r="U109" s="23">
        <f t="shared" si="22"/>
        <v>0</v>
      </c>
      <c r="V109" s="23">
        <f t="shared" si="23"/>
        <v>0</v>
      </c>
      <c r="W109" s="23">
        <f t="shared" si="24"/>
        <v>0</v>
      </c>
      <c r="X109" s="24">
        <f t="shared" si="25"/>
        <v>0</v>
      </c>
      <c r="Y109" s="25">
        <f t="shared" si="26"/>
        <v>0</v>
      </c>
    </row>
    <row r="110" spans="2:25">
      <c r="B110" s="17" t="s">
        <v>100</v>
      </c>
      <c r="C110" s="4"/>
      <c r="D110" s="66"/>
      <c r="E110" s="4"/>
      <c r="F110" s="66"/>
      <c r="G110" s="4"/>
      <c r="H110" s="66"/>
      <c r="I110" s="4"/>
      <c r="J110" s="66"/>
      <c r="K110" s="4"/>
      <c r="L110" s="66"/>
      <c r="M110" s="83">
        <f t="shared" si="14"/>
        <v>0</v>
      </c>
      <c r="N110" s="10" t="str">
        <f t="shared" si="15"/>
        <v/>
      </c>
      <c r="O110" s="22">
        <f t="shared" si="16"/>
        <v>0</v>
      </c>
      <c r="P110" s="23">
        <f t="shared" si="17"/>
        <v>0</v>
      </c>
      <c r="Q110" s="23">
        <f t="shared" si="18"/>
        <v>0</v>
      </c>
      <c r="R110" s="23">
        <f t="shared" si="19"/>
        <v>0</v>
      </c>
      <c r="S110" s="23">
        <f t="shared" si="20"/>
        <v>0</v>
      </c>
      <c r="T110" s="23">
        <f t="shared" si="21"/>
        <v>0</v>
      </c>
      <c r="U110" s="23">
        <f t="shared" si="22"/>
        <v>0</v>
      </c>
      <c r="V110" s="23">
        <f t="shared" si="23"/>
        <v>0</v>
      </c>
      <c r="W110" s="23">
        <f t="shared" si="24"/>
        <v>0</v>
      </c>
      <c r="X110" s="24">
        <f t="shared" si="25"/>
        <v>0</v>
      </c>
      <c r="Y110" s="25">
        <f t="shared" si="26"/>
        <v>0</v>
      </c>
    </row>
    <row r="111" spans="2:25">
      <c r="B111" s="17" t="s">
        <v>101</v>
      </c>
      <c r="C111" s="4"/>
      <c r="D111" s="66"/>
      <c r="E111" s="4"/>
      <c r="F111" s="66"/>
      <c r="G111" s="4"/>
      <c r="H111" s="66"/>
      <c r="I111" s="4"/>
      <c r="J111" s="66"/>
      <c r="K111" s="4"/>
      <c r="L111" s="66"/>
      <c r="M111" s="83">
        <f t="shared" si="14"/>
        <v>0</v>
      </c>
      <c r="N111" s="10" t="str">
        <f t="shared" si="15"/>
        <v/>
      </c>
      <c r="O111" s="22">
        <f t="shared" si="16"/>
        <v>0</v>
      </c>
      <c r="P111" s="23">
        <f t="shared" si="17"/>
        <v>0</v>
      </c>
      <c r="Q111" s="23">
        <f t="shared" si="18"/>
        <v>0</v>
      </c>
      <c r="R111" s="23">
        <f t="shared" si="19"/>
        <v>0</v>
      </c>
      <c r="S111" s="23">
        <f t="shared" si="20"/>
        <v>0</v>
      </c>
      <c r="T111" s="23">
        <f t="shared" si="21"/>
        <v>0</v>
      </c>
      <c r="U111" s="23">
        <f t="shared" si="22"/>
        <v>0</v>
      </c>
      <c r="V111" s="23">
        <f t="shared" si="23"/>
        <v>0</v>
      </c>
      <c r="W111" s="23">
        <f t="shared" si="24"/>
        <v>0</v>
      </c>
      <c r="X111" s="24">
        <f t="shared" si="25"/>
        <v>0</v>
      </c>
      <c r="Y111" s="25">
        <f t="shared" si="26"/>
        <v>0</v>
      </c>
    </row>
    <row r="112" spans="2:25">
      <c r="B112" s="17" t="s">
        <v>102</v>
      </c>
      <c r="C112" s="4"/>
      <c r="D112" s="66"/>
      <c r="E112" s="4"/>
      <c r="F112" s="66"/>
      <c r="G112" s="4"/>
      <c r="H112" s="66"/>
      <c r="I112" s="4"/>
      <c r="J112" s="66"/>
      <c r="K112" s="4"/>
      <c r="L112" s="66"/>
      <c r="M112" s="83">
        <f t="shared" si="14"/>
        <v>0</v>
      </c>
      <c r="N112" s="10" t="str">
        <f t="shared" si="15"/>
        <v/>
      </c>
      <c r="O112" s="26">
        <f t="shared" si="16"/>
        <v>0</v>
      </c>
      <c r="P112" s="27">
        <f t="shared" si="17"/>
        <v>0</v>
      </c>
      <c r="Q112" s="27">
        <f t="shared" si="18"/>
        <v>0</v>
      </c>
      <c r="R112" s="27">
        <f t="shared" si="19"/>
        <v>0</v>
      </c>
      <c r="S112" s="27">
        <f t="shared" si="20"/>
        <v>0</v>
      </c>
      <c r="T112" s="27">
        <f t="shared" si="21"/>
        <v>0</v>
      </c>
      <c r="U112" s="27">
        <f t="shared" si="22"/>
        <v>0</v>
      </c>
      <c r="V112" s="27">
        <f t="shared" si="23"/>
        <v>0</v>
      </c>
      <c r="W112" s="27">
        <f t="shared" si="24"/>
        <v>0</v>
      </c>
      <c r="X112" s="28">
        <f t="shared" si="25"/>
        <v>0</v>
      </c>
      <c r="Y112" s="25">
        <f t="shared" si="26"/>
        <v>0</v>
      </c>
    </row>
    <row r="113" spans="1:26">
      <c r="C113" s="17" t="s">
        <v>104</v>
      </c>
      <c r="D113" s="17" t="s">
        <v>105</v>
      </c>
      <c r="E113" s="17" t="s">
        <v>106</v>
      </c>
      <c r="F113" s="17" t="s">
        <v>107</v>
      </c>
      <c r="G113" s="17" t="s">
        <v>108</v>
      </c>
      <c r="H113" s="17" t="s">
        <v>109</v>
      </c>
      <c r="I113" s="17" t="s">
        <v>110</v>
      </c>
      <c r="J113" s="17" t="s">
        <v>111</v>
      </c>
      <c r="K113" s="17" t="s">
        <v>112</v>
      </c>
      <c r="L113" s="17" t="s">
        <v>113</v>
      </c>
      <c r="N113" s="5" t="s">
        <v>103</v>
      </c>
      <c r="O113" s="5" t="s">
        <v>103</v>
      </c>
      <c r="P113" s="5" t="s">
        <v>103</v>
      </c>
      <c r="Q113" s="5" t="s">
        <v>103</v>
      </c>
      <c r="R113" s="5" t="s">
        <v>103</v>
      </c>
      <c r="S113" s="5" t="s">
        <v>103</v>
      </c>
      <c r="T113" s="5" t="s">
        <v>103</v>
      </c>
      <c r="U113" s="5" t="s">
        <v>103</v>
      </c>
      <c r="V113" s="5" t="s">
        <v>103</v>
      </c>
      <c r="W113" s="5" t="s">
        <v>103</v>
      </c>
      <c r="X113" s="5" t="s">
        <v>103</v>
      </c>
      <c r="Y113" s="5" t="s">
        <v>103</v>
      </c>
      <c r="Z113" s="5" t="s">
        <v>103</v>
      </c>
    </row>
    <row r="114" spans="1:26" ht="13.8" hidden="1" thickBot="1"/>
    <row r="115" spans="1:26" ht="13.8" hidden="1" thickBot="1">
      <c r="B115" s="5" t="s">
        <v>118</v>
      </c>
      <c r="C115" s="29">
        <f>SUM(C13:C112)</f>
        <v>0</v>
      </c>
      <c r="D115" s="30">
        <f t="shared" ref="D115:L115" si="27">SUM(D13:D112)</f>
        <v>0</v>
      </c>
      <c r="E115" s="30">
        <f t="shared" si="27"/>
        <v>0</v>
      </c>
      <c r="F115" s="30">
        <f t="shared" si="27"/>
        <v>0</v>
      </c>
      <c r="G115" s="30">
        <f t="shared" si="27"/>
        <v>0</v>
      </c>
      <c r="H115" s="30">
        <f t="shared" si="27"/>
        <v>0</v>
      </c>
      <c r="I115" s="30">
        <f t="shared" si="27"/>
        <v>0</v>
      </c>
      <c r="J115" s="30">
        <f t="shared" si="27"/>
        <v>0</v>
      </c>
      <c r="K115" s="30">
        <f t="shared" si="27"/>
        <v>0</v>
      </c>
      <c r="L115" s="30">
        <f t="shared" si="27"/>
        <v>0</v>
      </c>
      <c r="M115" s="31">
        <f>SUM(M13:M112)</f>
        <v>0</v>
      </c>
      <c r="X115" s="32" t="s">
        <v>135</v>
      </c>
      <c r="Y115" s="25">
        <f>SUM(Y13:Y112)</f>
        <v>0</v>
      </c>
    </row>
    <row r="116" spans="1:26" hidden="1">
      <c r="B116" s="5" t="s">
        <v>119</v>
      </c>
      <c r="C116" s="33" t="e">
        <f>C115/$M115</f>
        <v>#DIV/0!</v>
      </c>
      <c r="D116" s="34" t="e">
        <f t="shared" ref="D116:L116" si="28">D115/$M115</f>
        <v>#DIV/0!</v>
      </c>
      <c r="E116" s="34" t="e">
        <f t="shared" si="28"/>
        <v>#DIV/0!</v>
      </c>
      <c r="F116" s="34" t="e">
        <f t="shared" si="28"/>
        <v>#DIV/0!</v>
      </c>
      <c r="G116" s="34" t="e">
        <f t="shared" si="28"/>
        <v>#DIV/0!</v>
      </c>
      <c r="H116" s="34" t="e">
        <f t="shared" si="28"/>
        <v>#DIV/0!</v>
      </c>
      <c r="I116" s="34" t="e">
        <f t="shared" si="28"/>
        <v>#DIV/0!</v>
      </c>
      <c r="J116" s="34" t="e">
        <f t="shared" si="28"/>
        <v>#DIV/0!</v>
      </c>
      <c r="K116" s="34" t="e">
        <f t="shared" si="28"/>
        <v>#DIV/0!</v>
      </c>
      <c r="L116" s="35" t="e">
        <f t="shared" si="28"/>
        <v>#DIV/0!</v>
      </c>
    </row>
    <row r="117" spans="1:26" hidden="1">
      <c r="B117" s="5" t="s">
        <v>132</v>
      </c>
      <c r="C117" s="36" t="e">
        <f>C116^2</f>
        <v>#DIV/0!</v>
      </c>
      <c r="D117" s="36" t="e">
        <f t="shared" ref="D117:L117" si="29">D116^2</f>
        <v>#DIV/0!</v>
      </c>
      <c r="E117" s="36" t="e">
        <f t="shared" si="29"/>
        <v>#DIV/0!</v>
      </c>
      <c r="F117" s="36" t="e">
        <f t="shared" si="29"/>
        <v>#DIV/0!</v>
      </c>
      <c r="G117" s="36" t="e">
        <f t="shared" si="29"/>
        <v>#DIV/0!</v>
      </c>
      <c r="H117" s="36" t="e">
        <f t="shared" si="29"/>
        <v>#DIV/0!</v>
      </c>
      <c r="I117" s="36" t="e">
        <f t="shared" si="29"/>
        <v>#DIV/0!</v>
      </c>
      <c r="J117" s="36" t="e">
        <f t="shared" si="29"/>
        <v>#DIV/0!</v>
      </c>
      <c r="K117" s="36" t="e">
        <f t="shared" si="29"/>
        <v>#DIV/0!</v>
      </c>
      <c r="L117" s="36" t="e">
        <f t="shared" si="29"/>
        <v>#DIV/0!</v>
      </c>
      <c r="X117" s="42" t="s">
        <v>134</v>
      </c>
      <c r="Y117" s="40" t="e">
        <f>Y115/H8</f>
        <v>#DIV/0!</v>
      </c>
    </row>
    <row r="118" spans="1:26" hidden="1">
      <c r="B118" s="40" t="s">
        <v>133</v>
      </c>
      <c r="C118" s="41" t="e">
        <f>SUM(C117:L117)</f>
        <v>#DIV/0!</v>
      </c>
    </row>
    <row r="119" spans="1:26" ht="13.8" hidden="1" thickBot="1">
      <c r="Q119" s="44" t="s">
        <v>136</v>
      </c>
      <c r="R119" s="43" t="e">
        <f>(Y117-C118)/(1-C118)</f>
        <v>#DIV/0!</v>
      </c>
    </row>
    <row r="120" spans="1:26" ht="16.2" hidden="1" thickBot="1">
      <c r="B120" s="6" t="s">
        <v>140</v>
      </c>
      <c r="C120" s="37" t="e">
        <f t="shared" ref="C120:D120" si="30">C116^3</f>
        <v>#DIV/0!</v>
      </c>
      <c r="D120" s="38" t="e">
        <f t="shared" si="30"/>
        <v>#DIV/0!</v>
      </c>
      <c r="E120" s="38" t="e">
        <f>E116^3</f>
        <v>#DIV/0!</v>
      </c>
      <c r="F120" s="38" t="e">
        <f t="shared" ref="F120:L120" si="31">F116^3</f>
        <v>#DIV/0!</v>
      </c>
      <c r="G120" s="38" t="e">
        <f t="shared" si="31"/>
        <v>#DIV/0!</v>
      </c>
      <c r="H120" s="38" t="e">
        <f t="shared" si="31"/>
        <v>#DIV/0!</v>
      </c>
      <c r="I120" s="38" t="e">
        <f t="shared" si="31"/>
        <v>#DIV/0!</v>
      </c>
      <c r="J120" s="38" t="e">
        <f t="shared" si="31"/>
        <v>#DIV/0!</v>
      </c>
      <c r="K120" s="38" t="e">
        <f t="shared" si="31"/>
        <v>#DIV/0!</v>
      </c>
      <c r="L120" s="38" t="e">
        <f t="shared" si="31"/>
        <v>#DIV/0!</v>
      </c>
      <c r="M120" s="39" t="e">
        <f>SUM(C120:L120)</f>
        <v>#DIV/0!</v>
      </c>
    </row>
    <row r="121" spans="1:26" hidden="1">
      <c r="A121" s="13" t="s">
        <v>137</v>
      </c>
    </row>
    <row r="122" spans="1:26" hidden="1">
      <c r="B122" s="61" t="s">
        <v>138</v>
      </c>
      <c r="C122" s="45" t="e">
        <f>2/((H8*D8)*(D8-1))</f>
        <v>#DIV/0!</v>
      </c>
      <c r="D122" s="46"/>
    </row>
    <row r="123" spans="1:26" hidden="1">
      <c r="B123" s="47" t="s">
        <v>139</v>
      </c>
      <c r="C123" s="48"/>
      <c r="D123" s="49" t="e">
        <f>C118-(((2*D8)-3)*(C118^2))+(2*(D8-2)*M120)</f>
        <v>#DIV/0!</v>
      </c>
      <c r="N123" s="52" t="s">
        <v>147</v>
      </c>
      <c r="O123" s="53"/>
      <c r="P123" s="53"/>
      <c r="Q123" s="53"/>
      <c r="R123" s="53"/>
      <c r="S123" s="53"/>
      <c r="T123" s="53"/>
      <c r="U123" s="53"/>
      <c r="V123" s="54"/>
    </row>
    <row r="124" spans="1:26" hidden="1">
      <c r="B124" s="47" t="s">
        <v>141</v>
      </c>
      <c r="C124" s="48"/>
      <c r="D124" s="49" t="e">
        <f>(1-C118)^2</f>
        <v>#DIV/0!</v>
      </c>
      <c r="N124" s="55" t="s">
        <v>148</v>
      </c>
      <c r="O124" s="56" t="e">
        <f>VAR(N13:N112)</f>
        <v>#DIV/0!</v>
      </c>
      <c r="P124" s="56" t="e">
        <f>IF(O124=0,"OUI","NON : toutes les sommes de lignes ne sont pas égales")</f>
        <v>#DIV/0!</v>
      </c>
      <c r="Q124" s="56"/>
      <c r="R124" s="56"/>
      <c r="S124" s="56"/>
      <c r="T124" s="56"/>
      <c r="U124" s="56"/>
      <c r="V124" s="57"/>
    </row>
    <row r="125" spans="1:26" hidden="1">
      <c r="B125" s="62" t="s">
        <v>142</v>
      </c>
      <c r="C125" s="17" t="e">
        <f>C122*(D123/D124)</f>
        <v>#DIV/0!</v>
      </c>
      <c r="D125" s="51"/>
      <c r="N125" s="58" t="s">
        <v>149</v>
      </c>
      <c r="O125" s="59" t="e">
        <f>(AVERAGE(N13:N112)-D8)</f>
        <v>#DIV/0!</v>
      </c>
      <c r="P125" s="59" t="e">
        <f>IF(O125=0,"OUI","NON : certaines sommes ne sont pas égales au nombre de juges")</f>
        <v>#DIV/0!</v>
      </c>
      <c r="Q125" s="59"/>
      <c r="R125" s="59"/>
      <c r="S125" s="59"/>
      <c r="T125" s="59"/>
      <c r="U125" s="59"/>
      <c r="V125" s="60"/>
    </row>
    <row r="126" spans="1:26" hidden="1"/>
    <row r="127" spans="1:26" hidden="1">
      <c r="B127" s="61" t="s">
        <v>143</v>
      </c>
      <c r="C127" s="45" t="e">
        <f>R119/SQRT(C125)</f>
        <v>#DIV/0!</v>
      </c>
      <c r="D127" s="46"/>
    </row>
    <row r="128" spans="1:26" hidden="1">
      <c r="B128" s="47" t="s">
        <v>145</v>
      </c>
      <c r="C128" s="48" t="e">
        <f>NORMSDIST(C127)</f>
        <v>#DIV/0!</v>
      </c>
      <c r="D128" s="49"/>
    </row>
    <row r="129" spans="2:4" ht="13.8" hidden="1" thickBot="1">
      <c r="B129" s="47" t="s">
        <v>144</v>
      </c>
      <c r="C129" s="63" t="e">
        <f>1-C128</f>
        <v>#DIV/0!</v>
      </c>
      <c r="D129" s="49"/>
    </row>
    <row r="130" spans="2:4" hidden="1">
      <c r="B130" s="50" t="s">
        <v>146</v>
      </c>
      <c r="C130" s="64" t="e">
        <f>IF(C129&gt;0.0009,C129," &lt; 0.001")</f>
        <v>#DIV/0!</v>
      </c>
      <c r="D130" s="51"/>
    </row>
    <row r="131" spans="2:4" hidden="1"/>
  </sheetData>
  <sheetProtection sheet="1" objects="1" scenarios="1"/>
  <mergeCells count="1">
    <mergeCell ref="D2:J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2:K24"/>
  <sheetViews>
    <sheetView workbookViewId="0">
      <selection activeCell="D2" sqref="D2:H2"/>
    </sheetView>
  </sheetViews>
  <sheetFormatPr baseColWidth="10" defaultColWidth="11.5546875" defaultRowHeight="13.2"/>
  <cols>
    <col min="1" max="3" width="7.33203125" style="5" customWidth="1"/>
    <col min="4" max="16384" width="11.5546875" style="5"/>
  </cols>
  <sheetData>
    <row r="2" spans="1:11" ht="13.8">
      <c r="D2" s="93" t="s">
        <v>150</v>
      </c>
      <c r="E2" s="93"/>
      <c r="F2" s="93"/>
      <c r="G2" s="93"/>
      <c r="H2" s="93"/>
    </row>
    <row r="5" spans="1:11">
      <c r="A5" s="13" t="s">
        <v>151</v>
      </c>
    </row>
    <row r="7" spans="1:11">
      <c r="B7" s="6" t="s">
        <v>152</v>
      </c>
      <c r="C7" s="7"/>
      <c r="D7" s="7"/>
      <c r="E7" s="7"/>
      <c r="F7" s="7"/>
      <c r="G7" s="8" t="e">
        <f>Données!P124</f>
        <v>#DIV/0!</v>
      </c>
      <c r="H7" s="7"/>
      <c r="I7" s="7"/>
      <c r="J7" s="7"/>
      <c r="K7" s="9"/>
    </row>
    <row r="9" spans="1:11">
      <c r="B9" s="6" t="s">
        <v>153</v>
      </c>
      <c r="C9" s="7"/>
      <c r="D9" s="7"/>
      <c r="E9" s="7"/>
      <c r="F9" s="7"/>
      <c r="G9" s="8" t="e">
        <f>Données!P125</f>
        <v>#DIV/0!</v>
      </c>
      <c r="H9" s="7"/>
      <c r="I9" s="7"/>
      <c r="J9" s="7"/>
      <c r="K9" s="9"/>
    </row>
    <row r="12" spans="1:11">
      <c r="A12" s="13" t="s">
        <v>154</v>
      </c>
    </row>
    <row r="14" spans="1:11">
      <c r="B14" s="6" t="s">
        <v>156</v>
      </c>
      <c r="C14" s="7"/>
      <c r="D14" s="7"/>
      <c r="E14" s="11" t="e">
        <f>Données!R119</f>
        <v>#DIV/0!</v>
      </c>
    </row>
    <row r="15" spans="1:11">
      <c r="B15" s="48"/>
      <c r="C15" s="48"/>
      <c r="D15" s="48"/>
      <c r="E15" s="81"/>
    </row>
    <row r="16" spans="1:11">
      <c r="B16" s="94" t="s">
        <v>214</v>
      </c>
      <c r="C16" s="94"/>
      <c r="D16" s="94"/>
      <c r="E16" s="82" t="e">
        <f>Données!C127</f>
        <v>#DIV/0!</v>
      </c>
    </row>
    <row r="17" spans="1:5">
      <c r="B17" s="6" t="s">
        <v>155</v>
      </c>
      <c r="C17" s="7"/>
      <c r="D17" s="7"/>
      <c r="E17" s="11" t="e">
        <f>Données!C130</f>
        <v>#DIV/0!</v>
      </c>
    </row>
    <row r="19" spans="1:5">
      <c r="A19" s="13" t="s">
        <v>157</v>
      </c>
    </row>
    <row r="21" spans="1:5">
      <c r="B21" s="5" t="s">
        <v>158</v>
      </c>
    </row>
    <row r="23" spans="1:5">
      <c r="B23" s="5" t="s">
        <v>159</v>
      </c>
    </row>
    <row r="24" spans="1:5">
      <c r="B24" s="5" t="s">
        <v>160</v>
      </c>
    </row>
  </sheetData>
  <sheetProtection sheet="1" objects="1" scenarios="1"/>
  <mergeCells count="2">
    <mergeCell ref="D2:H2"/>
    <mergeCell ref="B16:D1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FFFF"/>
  </sheetPr>
  <dimension ref="A3:L126"/>
  <sheetViews>
    <sheetView workbookViewId="0"/>
  </sheetViews>
  <sheetFormatPr baseColWidth="10" defaultColWidth="11.5546875" defaultRowHeight="13.2"/>
  <cols>
    <col min="1" max="1" width="5.44140625" style="5" customWidth="1"/>
    <col min="2" max="3" width="6" style="5" customWidth="1"/>
    <col min="4" max="4" width="6.33203125" style="5" customWidth="1"/>
    <col min="5" max="5" width="11.5546875" style="5"/>
    <col min="6" max="6" width="22.5546875" style="5" customWidth="1"/>
    <col min="7" max="11" width="20.109375" style="5" customWidth="1"/>
    <col min="12" max="12" width="21.6640625" style="5" customWidth="1"/>
    <col min="13" max="16384" width="11.5546875" style="5"/>
  </cols>
  <sheetData>
    <row r="3" spans="1:10" ht="13.8">
      <c r="F3" s="93" t="s">
        <v>191</v>
      </c>
      <c r="G3" s="93"/>
      <c r="H3" s="93"/>
      <c r="I3" s="89"/>
      <c r="J3" s="89"/>
    </row>
    <row r="5" spans="1:10">
      <c r="A5" s="13" t="s">
        <v>309</v>
      </c>
    </row>
    <row r="6" spans="1:10">
      <c r="B6" s="13" t="s">
        <v>219</v>
      </c>
    </row>
    <row r="7" spans="1:10">
      <c r="C7" s="5" t="s">
        <v>298</v>
      </c>
    </row>
    <row r="8" spans="1:10">
      <c r="C8" s="5" t="s">
        <v>312</v>
      </c>
    </row>
    <row r="9" spans="1:10">
      <c r="C9" s="5" t="s">
        <v>279</v>
      </c>
    </row>
    <row r="10" spans="1:10">
      <c r="C10" s="5" t="s">
        <v>290</v>
      </c>
    </row>
    <row r="12" spans="1:10" ht="13.8" thickBot="1">
      <c r="F12" s="97" t="s">
        <v>192</v>
      </c>
      <c r="G12" s="98"/>
    </row>
    <row r="13" spans="1:10">
      <c r="F13" s="70" t="s">
        <v>296</v>
      </c>
      <c r="G13" s="71" t="s">
        <v>297</v>
      </c>
    </row>
    <row r="14" spans="1:10" ht="12.75" customHeight="1">
      <c r="D14" s="95" t="s">
        <v>299</v>
      </c>
      <c r="E14" s="29" t="s">
        <v>300</v>
      </c>
      <c r="F14" s="88">
        <v>13</v>
      </c>
      <c r="G14" s="72">
        <v>5</v>
      </c>
    </row>
    <row r="15" spans="1:10" ht="13.8" thickBot="1">
      <c r="D15" s="96"/>
      <c r="E15" s="29" t="s">
        <v>301</v>
      </c>
      <c r="F15" s="73">
        <v>10</v>
      </c>
      <c r="G15" s="87">
        <v>8</v>
      </c>
    </row>
    <row r="18" spans="2:7">
      <c r="C18" s="5" t="s">
        <v>193</v>
      </c>
    </row>
    <row r="20" spans="2:7">
      <c r="B20" s="13" t="s">
        <v>220</v>
      </c>
    </row>
    <row r="21" spans="2:7">
      <c r="D21" s="5" t="s">
        <v>195</v>
      </c>
    </row>
    <row r="22" spans="2:7">
      <c r="D22" s="5" t="s">
        <v>194</v>
      </c>
    </row>
    <row r="23" spans="2:7">
      <c r="E23" s="74" t="s">
        <v>196</v>
      </c>
      <c r="F23" s="5" t="s">
        <v>197</v>
      </c>
    </row>
    <row r="24" spans="2:7">
      <c r="E24" s="74" t="s">
        <v>198</v>
      </c>
      <c r="F24" s="5" t="s">
        <v>202</v>
      </c>
    </row>
    <row r="25" spans="2:7">
      <c r="E25" s="74" t="s">
        <v>199</v>
      </c>
      <c r="F25" s="5" t="s">
        <v>200</v>
      </c>
    </row>
    <row r="26" spans="2:7">
      <c r="E26" s="74" t="s">
        <v>201</v>
      </c>
      <c r="F26" s="5" t="s">
        <v>207</v>
      </c>
    </row>
    <row r="28" spans="2:7">
      <c r="D28" s="5" t="s">
        <v>203</v>
      </c>
    </row>
    <row r="30" spans="2:7" ht="13.8">
      <c r="E30" s="77" t="s">
        <v>310</v>
      </c>
      <c r="F30" s="78"/>
      <c r="G30" s="78"/>
    </row>
    <row r="31" spans="2:7" ht="13.8">
      <c r="E31" s="77" t="s">
        <v>204</v>
      </c>
      <c r="F31" s="78"/>
      <c r="G31" s="78"/>
    </row>
    <row r="32" spans="2:7" ht="13.8">
      <c r="E32" s="77" t="s">
        <v>311</v>
      </c>
      <c r="F32" s="78"/>
      <c r="G32" s="78"/>
    </row>
    <row r="33" spans="1:7" ht="13.8">
      <c r="E33" s="79"/>
      <c r="F33" s="78"/>
      <c r="G33" s="78"/>
    </row>
    <row r="34" spans="1:7" ht="13.8">
      <c r="E34" s="80" t="s">
        <v>0</v>
      </c>
      <c r="F34" s="78"/>
      <c r="G34" s="78"/>
    </row>
    <row r="35" spans="1:7" ht="13.8">
      <c r="E35" s="80" t="s">
        <v>302</v>
      </c>
      <c r="F35" s="78"/>
      <c r="G35" s="78"/>
    </row>
    <row r="36" spans="1:7" ht="13.8">
      <c r="E36" s="80" t="s">
        <v>303</v>
      </c>
      <c r="F36" s="78"/>
      <c r="G36" s="78"/>
    </row>
    <row r="37" spans="1:7">
      <c r="E37" s="76" t="s">
        <v>306</v>
      </c>
    </row>
    <row r="38" spans="1:7">
      <c r="E38" s="76" t="s">
        <v>205</v>
      </c>
    </row>
    <row r="39" spans="1:7">
      <c r="E39" s="76" t="s">
        <v>206</v>
      </c>
    </row>
    <row r="40" spans="1:7" ht="13.8">
      <c r="E40" s="75"/>
    </row>
    <row r="41" spans="1:7" ht="13.8">
      <c r="E41" s="79" t="s">
        <v>1</v>
      </c>
      <c r="F41" s="78"/>
      <c r="G41" s="78"/>
    </row>
    <row r="42" spans="1:7" ht="13.8">
      <c r="E42" s="79" t="s">
        <v>304</v>
      </c>
      <c r="F42" s="78"/>
      <c r="G42" s="78"/>
    </row>
    <row r="43" spans="1:7" ht="13.8">
      <c r="E43" s="79" t="s">
        <v>305</v>
      </c>
      <c r="F43" s="78"/>
      <c r="G43" s="78"/>
    </row>
    <row r="44" spans="1:7" ht="13.8">
      <c r="E44" s="90" t="s">
        <v>307</v>
      </c>
      <c r="F44" s="78"/>
      <c r="G44" s="78"/>
    </row>
    <row r="45" spans="1:7" ht="13.8">
      <c r="E45" s="90" t="s">
        <v>308</v>
      </c>
      <c r="F45" s="78"/>
      <c r="G45" s="78"/>
    </row>
    <row r="47" spans="1:7">
      <c r="A47" s="13" t="s">
        <v>221</v>
      </c>
    </row>
    <row r="48" spans="1:7">
      <c r="B48" s="13" t="s">
        <v>222</v>
      </c>
    </row>
    <row r="49" spans="2:12">
      <c r="B49" s="5" t="s">
        <v>223</v>
      </c>
    </row>
    <row r="50" spans="2:12">
      <c r="B50" s="5" t="s">
        <v>224</v>
      </c>
    </row>
    <row r="51" spans="2:12">
      <c r="B51" s="5" t="s">
        <v>225</v>
      </c>
    </row>
    <row r="53" spans="2:12">
      <c r="B53" s="5" t="s">
        <v>295</v>
      </c>
    </row>
    <row r="54" spans="2:12">
      <c r="G54" s="2" t="s">
        <v>226</v>
      </c>
      <c r="H54" s="2" t="s">
        <v>227</v>
      </c>
      <c r="I54" s="2" t="s">
        <v>228</v>
      </c>
      <c r="J54" s="2" t="s">
        <v>229</v>
      </c>
      <c r="K54" s="2" t="s">
        <v>230</v>
      </c>
      <c r="L54" s="2" t="s">
        <v>231</v>
      </c>
    </row>
    <row r="55" spans="2:12">
      <c r="B55" s="5" t="s">
        <v>237</v>
      </c>
      <c r="G55" s="86" t="s">
        <v>232</v>
      </c>
      <c r="H55" s="86" t="s">
        <v>232</v>
      </c>
      <c r="I55" s="86" t="s">
        <v>232</v>
      </c>
      <c r="J55" s="86" t="s">
        <v>232</v>
      </c>
      <c r="K55" s="86" t="s">
        <v>232</v>
      </c>
      <c r="L55" s="86" t="s">
        <v>232</v>
      </c>
    </row>
    <row r="56" spans="2:12">
      <c r="B56" s="5" t="s">
        <v>238</v>
      </c>
      <c r="G56" s="86" t="s">
        <v>233</v>
      </c>
      <c r="H56" s="86" t="s">
        <v>233</v>
      </c>
      <c r="I56" s="86" t="s">
        <v>233</v>
      </c>
      <c r="J56" s="86" t="s">
        <v>234</v>
      </c>
      <c r="K56" s="86" t="s">
        <v>234</v>
      </c>
      <c r="L56" s="86" t="s">
        <v>234</v>
      </c>
    </row>
    <row r="57" spans="2:12">
      <c r="B57" s="5" t="s">
        <v>239</v>
      </c>
      <c r="G57" s="86" t="s">
        <v>233</v>
      </c>
      <c r="H57" s="86" t="s">
        <v>235</v>
      </c>
      <c r="I57" s="86" t="s">
        <v>235</v>
      </c>
      <c r="J57" s="86" t="s">
        <v>235</v>
      </c>
      <c r="K57" s="86" t="s">
        <v>235</v>
      </c>
      <c r="L57" s="86" t="s">
        <v>234</v>
      </c>
    </row>
    <row r="58" spans="2:12">
      <c r="B58" s="5" t="s">
        <v>240</v>
      </c>
      <c r="G58" s="86" t="s">
        <v>234</v>
      </c>
      <c r="H58" s="86" t="s">
        <v>234</v>
      </c>
      <c r="I58" s="86" t="s">
        <v>234</v>
      </c>
      <c r="J58" s="86" t="s">
        <v>234</v>
      </c>
      <c r="K58" s="86" t="s">
        <v>234</v>
      </c>
      <c r="L58" s="86" t="s">
        <v>234</v>
      </c>
    </row>
    <row r="59" spans="2:12">
      <c r="G59" s="86" t="s">
        <v>233</v>
      </c>
      <c r="H59" s="86" t="s">
        <v>233</v>
      </c>
      <c r="I59" s="86" t="s">
        <v>233</v>
      </c>
      <c r="J59" s="86" t="s">
        <v>232</v>
      </c>
      <c r="K59" s="86" t="s">
        <v>232</v>
      </c>
      <c r="L59" s="86" t="s">
        <v>232</v>
      </c>
    </row>
    <row r="60" spans="2:12">
      <c r="G60" s="86" t="s">
        <v>236</v>
      </c>
      <c r="H60" s="86" t="s">
        <v>236</v>
      </c>
      <c r="I60" s="86" t="s">
        <v>235</v>
      </c>
      <c r="J60" s="86" t="s">
        <v>235</v>
      </c>
      <c r="K60" s="86" t="s">
        <v>235</v>
      </c>
      <c r="L60" s="86" t="s">
        <v>235</v>
      </c>
    </row>
    <row r="61" spans="2:12">
      <c r="B61" s="13" t="s">
        <v>241</v>
      </c>
      <c r="G61" s="86" t="s">
        <v>235</v>
      </c>
      <c r="H61" s="86" t="s">
        <v>235</v>
      </c>
      <c r="I61" s="86" t="s">
        <v>235</v>
      </c>
      <c r="J61" s="86" t="s">
        <v>235</v>
      </c>
      <c r="K61" s="86" t="s">
        <v>234</v>
      </c>
      <c r="L61" s="86" t="s">
        <v>234</v>
      </c>
    </row>
    <row r="62" spans="2:12">
      <c r="G62" s="86" t="s">
        <v>236</v>
      </c>
      <c r="H62" s="86" t="s">
        <v>236</v>
      </c>
      <c r="I62" s="86" t="s">
        <v>235</v>
      </c>
      <c r="J62" s="86" t="s">
        <v>235</v>
      </c>
      <c r="K62" s="86" t="s">
        <v>235</v>
      </c>
      <c r="L62" s="86" t="s">
        <v>232</v>
      </c>
    </row>
    <row r="63" spans="2:12">
      <c r="B63" s="5" t="s">
        <v>242</v>
      </c>
      <c r="G63" s="86" t="s">
        <v>236</v>
      </c>
      <c r="H63" s="86" t="s">
        <v>236</v>
      </c>
      <c r="I63" s="86" t="s">
        <v>232</v>
      </c>
      <c r="J63" s="86" t="s">
        <v>232</v>
      </c>
      <c r="K63" s="86" t="s">
        <v>232</v>
      </c>
      <c r="L63" s="86" t="s">
        <v>232</v>
      </c>
    </row>
    <row r="64" spans="2:12">
      <c r="G64" s="86" t="s">
        <v>234</v>
      </c>
      <c r="H64" s="86" t="s">
        <v>234</v>
      </c>
      <c r="I64" s="86" t="s">
        <v>234</v>
      </c>
      <c r="J64" s="86" t="s">
        <v>234</v>
      </c>
      <c r="K64" s="86" t="s">
        <v>234</v>
      </c>
      <c r="L64" s="86" t="s">
        <v>234</v>
      </c>
    </row>
    <row r="65" spans="2:12">
      <c r="B65" s="5" t="s">
        <v>194</v>
      </c>
      <c r="G65" s="86" t="s">
        <v>236</v>
      </c>
      <c r="H65" s="86" t="s">
        <v>232</v>
      </c>
      <c r="I65" s="86" t="s">
        <v>232</v>
      </c>
      <c r="J65" s="86" t="s">
        <v>232</v>
      </c>
      <c r="K65" s="86" t="s">
        <v>232</v>
      </c>
      <c r="L65" s="86" t="s">
        <v>232</v>
      </c>
    </row>
    <row r="66" spans="2:12">
      <c r="C66" s="74" t="s">
        <v>243</v>
      </c>
      <c r="D66" s="5" t="s">
        <v>244</v>
      </c>
      <c r="G66" s="86" t="s">
        <v>236</v>
      </c>
      <c r="H66" s="86" t="s">
        <v>233</v>
      </c>
      <c r="I66" s="86" t="s">
        <v>232</v>
      </c>
      <c r="J66" s="86" t="s">
        <v>232</v>
      </c>
      <c r="K66" s="86" t="s">
        <v>232</v>
      </c>
      <c r="L66" s="86" t="s">
        <v>232</v>
      </c>
    </row>
    <row r="67" spans="2:12">
      <c r="C67" s="74" t="s">
        <v>245</v>
      </c>
      <c r="D67" s="5" t="s">
        <v>246</v>
      </c>
      <c r="G67" s="86" t="s">
        <v>233</v>
      </c>
      <c r="H67" s="86" t="s">
        <v>233</v>
      </c>
      <c r="I67" s="86" t="s">
        <v>233</v>
      </c>
      <c r="J67" s="86" t="s">
        <v>235</v>
      </c>
      <c r="K67" s="86" t="s">
        <v>235</v>
      </c>
      <c r="L67" s="86" t="s">
        <v>235</v>
      </c>
    </row>
    <row r="68" spans="2:12">
      <c r="C68" s="74" t="s">
        <v>247</v>
      </c>
      <c r="D68" s="5" t="s">
        <v>248</v>
      </c>
      <c r="G68" s="86" t="s">
        <v>236</v>
      </c>
      <c r="H68" s="86" t="s">
        <v>232</v>
      </c>
      <c r="I68" s="86" t="s">
        <v>232</v>
      </c>
      <c r="J68" s="86" t="s">
        <v>232</v>
      </c>
      <c r="K68" s="86" t="s">
        <v>232</v>
      </c>
      <c r="L68" s="86" t="s">
        <v>232</v>
      </c>
    </row>
    <row r="69" spans="2:12">
      <c r="D69" s="5" t="s">
        <v>249</v>
      </c>
      <c r="G69" s="86" t="s">
        <v>233</v>
      </c>
      <c r="H69" s="86" t="s">
        <v>233</v>
      </c>
      <c r="I69" s="86" t="s">
        <v>232</v>
      </c>
      <c r="J69" s="86" t="s">
        <v>232</v>
      </c>
      <c r="K69" s="86" t="s">
        <v>232</v>
      </c>
      <c r="L69" s="86" t="s">
        <v>234</v>
      </c>
    </row>
    <row r="70" spans="2:12">
      <c r="G70" s="86" t="s">
        <v>235</v>
      </c>
      <c r="H70" s="86" t="s">
        <v>235</v>
      </c>
      <c r="I70" s="86" t="s">
        <v>235</v>
      </c>
      <c r="J70" s="86" t="s">
        <v>235</v>
      </c>
      <c r="K70" s="86" t="s">
        <v>235</v>
      </c>
      <c r="L70" s="86" t="s">
        <v>234</v>
      </c>
    </row>
    <row r="71" spans="2:12">
      <c r="B71" s="5" t="s">
        <v>271</v>
      </c>
      <c r="D71" s="5" t="s">
        <v>272</v>
      </c>
      <c r="G71" s="86" t="s">
        <v>236</v>
      </c>
      <c r="H71" s="86" t="s">
        <v>236</v>
      </c>
      <c r="I71" s="86" t="s">
        <v>236</v>
      </c>
      <c r="J71" s="86" t="s">
        <v>232</v>
      </c>
      <c r="K71" s="86" t="s">
        <v>234</v>
      </c>
      <c r="L71" s="86" t="s">
        <v>234</v>
      </c>
    </row>
    <row r="72" spans="2:12">
      <c r="D72" s="5" t="s">
        <v>278</v>
      </c>
      <c r="G72" s="86" t="s">
        <v>236</v>
      </c>
      <c r="H72" s="86" t="s">
        <v>236</v>
      </c>
      <c r="I72" s="86" t="s">
        <v>236</v>
      </c>
      <c r="J72" s="86" t="s">
        <v>236</v>
      </c>
      <c r="K72" s="86" t="s">
        <v>236</v>
      </c>
      <c r="L72" s="86" t="s">
        <v>233</v>
      </c>
    </row>
    <row r="73" spans="2:12">
      <c r="G73" s="86" t="s">
        <v>233</v>
      </c>
      <c r="H73" s="86" t="s">
        <v>233</v>
      </c>
      <c r="I73" s="86" t="s">
        <v>232</v>
      </c>
      <c r="J73" s="86" t="s">
        <v>232</v>
      </c>
      <c r="K73" s="86" t="s">
        <v>232</v>
      </c>
      <c r="L73" s="86" t="s">
        <v>232</v>
      </c>
    </row>
    <row r="74" spans="2:12">
      <c r="G74" s="86" t="s">
        <v>236</v>
      </c>
      <c r="H74" s="86" t="s">
        <v>235</v>
      </c>
      <c r="I74" s="86" t="s">
        <v>235</v>
      </c>
      <c r="J74" s="86" t="s">
        <v>234</v>
      </c>
      <c r="K74" s="86" t="s">
        <v>234</v>
      </c>
      <c r="L74" s="86" t="s">
        <v>234</v>
      </c>
    </row>
    <row r="75" spans="2:12">
      <c r="G75" s="86" t="s">
        <v>234</v>
      </c>
      <c r="H75" s="86" t="s">
        <v>234</v>
      </c>
      <c r="I75" s="86" t="s">
        <v>234</v>
      </c>
      <c r="J75" s="86" t="s">
        <v>234</v>
      </c>
      <c r="K75" s="86" t="s">
        <v>234</v>
      </c>
      <c r="L75" s="86" t="s">
        <v>234</v>
      </c>
    </row>
    <row r="76" spans="2:12">
      <c r="G76" s="86" t="s">
        <v>233</v>
      </c>
      <c r="H76" s="86" t="s">
        <v>232</v>
      </c>
      <c r="I76" s="86" t="s">
        <v>232</v>
      </c>
      <c r="J76" s="86" t="s">
        <v>232</v>
      </c>
      <c r="K76" s="86" t="s">
        <v>232</v>
      </c>
      <c r="L76" s="86" t="s">
        <v>232</v>
      </c>
    </row>
    <row r="77" spans="2:12">
      <c r="G77" s="86" t="s">
        <v>233</v>
      </c>
      <c r="H77" s="86" t="s">
        <v>233</v>
      </c>
      <c r="I77" s="86" t="s">
        <v>232</v>
      </c>
      <c r="J77" s="86" t="s">
        <v>234</v>
      </c>
      <c r="K77" s="86" t="s">
        <v>234</v>
      </c>
      <c r="L77" s="86" t="s">
        <v>234</v>
      </c>
    </row>
    <row r="78" spans="2:12">
      <c r="G78" s="86" t="s">
        <v>236</v>
      </c>
      <c r="H78" s="86" t="s">
        <v>236</v>
      </c>
      <c r="I78" s="86" t="s">
        <v>232</v>
      </c>
      <c r="J78" s="86" t="s">
        <v>232</v>
      </c>
      <c r="K78" s="86" t="s">
        <v>232</v>
      </c>
      <c r="L78" s="86" t="s">
        <v>232</v>
      </c>
    </row>
    <row r="79" spans="2:12">
      <c r="G79" s="86" t="s">
        <v>236</v>
      </c>
      <c r="H79" s="86" t="s">
        <v>232</v>
      </c>
      <c r="I79" s="86" t="s">
        <v>232</v>
      </c>
      <c r="J79" s="86" t="s">
        <v>232</v>
      </c>
      <c r="K79" s="86" t="s">
        <v>232</v>
      </c>
      <c r="L79" s="86" t="s">
        <v>234</v>
      </c>
    </row>
    <row r="80" spans="2:12">
      <c r="G80" s="86" t="s">
        <v>233</v>
      </c>
      <c r="H80" s="86" t="s">
        <v>233</v>
      </c>
      <c r="I80" s="86" t="s">
        <v>233</v>
      </c>
      <c r="J80" s="86" t="s">
        <v>233</v>
      </c>
      <c r="K80" s="86" t="s">
        <v>233</v>
      </c>
      <c r="L80" s="86" t="s">
        <v>232</v>
      </c>
    </row>
    <row r="81" spans="2:12">
      <c r="G81" s="86" t="s">
        <v>236</v>
      </c>
      <c r="H81" s="86" t="s">
        <v>236</v>
      </c>
      <c r="I81" s="86" t="s">
        <v>236</v>
      </c>
      <c r="J81" s="86" t="s">
        <v>236</v>
      </c>
      <c r="K81" s="86" t="s">
        <v>234</v>
      </c>
      <c r="L81" s="86" t="s">
        <v>234</v>
      </c>
    </row>
    <row r="82" spans="2:12">
      <c r="G82" s="86" t="s">
        <v>233</v>
      </c>
      <c r="H82" s="86" t="s">
        <v>233</v>
      </c>
      <c r="I82" s="86" t="s">
        <v>232</v>
      </c>
      <c r="J82" s="86" t="s">
        <v>232</v>
      </c>
      <c r="K82" s="86" t="s">
        <v>232</v>
      </c>
      <c r="L82" s="86" t="s">
        <v>232</v>
      </c>
    </row>
    <row r="83" spans="2:12">
      <c r="G83" s="86" t="s">
        <v>236</v>
      </c>
      <c r="H83" s="86" t="s">
        <v>235</v>
      </c>
      <c r="I83" s="86" t="s">
        <v>235</v>
      </c>
      <c r="J83" s="86" t="s">
        <v>235</v>
      </c>
      <c r="K83" s="86" t="s">
        <v>235</v>
      </c>
      <c r="L83" s="86" t="s">
        <v>235</v>
      </c>
    </row>
    <row r="84" spans="2:12">
      <c r="G84" s="86" t="s">
        <v>234</v>
      </c>
      <c r="H84" s="86" t="s">
        <v>234</v>
      </c>
      <c r="I84" s="86" t="s">
        <v>234</v>
      </c>
      <c r="J84" s="86" t="s">
        <v>234</v>
      </c>
      <c r="K84" s="86" t="s">
        <v>234</v>
      </c>
      <c r="L84" s="86" t="s">
        <v>234</v>
      </c>
    </row>
    <row r="85" spans="2:12">
      <c r="B85" s="85" t="s">
        <v>256</v>
      </c>
    </row>
    <row r="86" spans="2:12">
      <c r="C86" s="5" t="s">
        <v>250</v>
      </c>
    </row>
    <row r="88" spans="2:12">
      <c r="C88" s="5" t="s">
        <v>257</v>
      </c>
    </row>
    <row r="89" spans="2:12" ht="13.8">
      <c r="C89" s="77" t="s">
        <v>258</v>
      </c>
      <c r="D89" s="78"/>
      <c r="E89" s="78"/>
      <c r="F89" s="78"/>
      <c r="G89" s="78"/>
    </row>
    <row r="90" spans="2:12" ht="13.8">
      <c r="C90" s="77" t="s">
        <v>255</v>
      </c>
      <c r="D90" s="78"/>
      <c r="E90" s="78"/>
      <c r="F90" s="78"/>
      <c r="G90" s="78"/>
    </row>
    <row r="91" spans="2:12" ht="13.8">
      <c r="C91" s="80" t="s">
        <v>251</v>
      </c>
      <c r="D91" s="78"/>
      <c r="E91" s="78"/>
      <c r="F91" s="78"/>
      <c r="G91" s="78"/>
    </row>
    <row r="92" spans="2:12" ht="13.8">
      <c r="C92" s="80"/>
      <c r="D92" s="78"/>
      <c r="E92" s="78"/>
      <c r="F92" s="78"/>
      <c r="G92" s="78"/>
    </row>
    <row r="93" spans="2:12" ht="13.8">
      <c r="C93" s="80" t="s">
        <v>252</v>
      </c>
      <c r="D93" s="78"/>
      <c r="E93" s="78"/>
      <c r="F93" s="78"/>
      <c r="G93" s="78"/>
    </row>
    <row r="94" spans="2:12" ht="13.8">
      <c r="C94" s="80" t="s">
        <v>253</v>
      </c>
      <c r="D94" s="78"/>
      <c r="E94" s="78"/>
      <c r="F94" s="78"/>
      <c r="G94" s="78"/>
    </row>
    <row r="95" spans="2:12" ht="13.8">
      <c r="C95" s="80" t="s">
        <v>254</v>
      </c>
      <c r="D95" s="78"/>
      <c r="E95" s="78"/>
      <c r="F95" s="78"/>
      <c r="G95" s="78"/>
    </row>
    <row r="97" spans="3:7">
      <c r="C97" s="5" t="s">
        <v>259</v>
      </c>
    </row>
    <row r="98" spans="3:7" ht="13.8">
      <c r="C98" s="77" t="s">
        <v>258</v>
      </c>
      <c r="D98" s="78"/>
      <c r="E98" s="78"/>
      <c r="F98" s="78"/>
      <c r="G98" s="78"/>
    </row>
    <row r="99" spans="3:7" ht="13.8">
      <c r="C99" s="77" t="s">
        <v>260</v>
      </c>
      <c r="D99" s="78"/>
      <c r="E99" s="78"/>
      <c r="F99" s="78"/>
      <c r="G99" s="78"/>
    </row>
    <row r="100" spans="3:7" ht="13.8">
      <c r="C100" s="80" t="s">
        <v>261</v>
      </c>
      <c r="D100" s="80"/>
      <c r="E100" s="78"/>
      <c r="F100" s="78"/>
      <c r="G100" s="78"/>
    </row>
    <row r="101" spans="3:7" ht="13.8">
      <c r="C101" s="80"/>
      <c r="D101" s="80"/>
      <c r="E101" s="78"/>
      <c r="F101" s="78"/>
      <c r="G101" s="78"/>
    </row>
    <row r="102" spans="3:7" ht="13.8">
      <c r="C102" s="80" t="s">
        <v>252</v>
      </c>
      <c r="D102" s="80"/>
      <c r="E102" s="78"/>
      <c r="F102" s="78"/>
      <c r="G102" s="78"/>
    </row>
    <row r="103" spans="3:7" ht="13.8">
      <c r="C103" s="80" t="s">
        <v>253</v>
      </c>
      <c r="D103" s="80"/>
      <c r="E103" s="78"/>
      <c r="F103" s="78"/>
      <c r="G103" s="78"/>
    </row>
    <row r="104" spans="3:7" ht="13.8">
      <c r="C104" s="80" t="s">
        <v>262</v>
      </c>
      <c r="D104" s="80"/>
      <c r="E104" s="78"/>
      <c r="F104" s="78"/>
      <c r="G104" s="78"/>
    </row>
    <row r="105" spans="3:7" ht="13.8">
      <c r="C105" s="80"/>
      <c r="D105" s="80"/>
      <c r="E105" s="78"/>
      <c r="F105" s="78"/>
      <c r="G105" s="78"/>
    </row>
    <row r="106" spans="3:7" ht="13.8">
      <c r="C106" s="80" t="s">
        <v>263</v>
      </c>
      <c r="D106" s="80"/>
      <c r="E106" s="78"/>
      <c r="F106" s="78"/>
      <c r="G106" s="78"/>
    </row>
    <row r="107" spans="3:7" ht="13.8">
      <c r="C107" s="80" t="s">
        <v>264</v>
      </c>
      <c r="D107" s="80"/>
      <c r="E107" s="78"/>
      <c r="F107" s="78"/>
      <c r="G107" s="78"/>
    </row>
    <row r="108" spans="3:7" ht="13.8">
      <c r="C108" s="80"/>
      <c r="D108" s="80"/>
      <c r="E108" s="78"/>
      <c r="F108" s="78"/>
      <c r="G108" s="78"/>
    </row>
    <row r="109" spans="3:7" ht="13.8">
      <c r="C109" s="80" t="s">
        <v>265</v>
      </c>
      <c r="D109" s="80"/>
      <c r="E109" s="78"/>
      <c r="F109" s="78"/>
      <c r="G109" s="78"/>
    </row>
    <row r="110" spans="3:7" ht="13.8">
      <c r="C110" s="80" t="s">
        <v>266</v>
      </c>
      <c r="D110" s="80"/>
      <c r="E110" s="78"/>
      <c r="F110" s="78"/>
      <c r="G110" s="78"/>
    </row>
    <row r="111" spans="3:7" ht="13.8">
      <c r="C111" s="80" t="s">
        <v>267</v>
      </c>
      <c r="D111" s="80"/>
      <c r="E111" s="78"/>
      <c r="F111" s="78"/>
      <c r="G111" s="78"/>
    </row>
    <row r="112" spans="3:7" ht="13.8">
      <c r="C112" s="80" t="s">
        <v>268</v>
      </c>
      <c r="D112" s="80"/>
      <c r="E112" s="78"/>
      <c r="F112" s="78"/>
      <c r="G112" s="78"/>
    </row>
    <row r="113" spans="3:7" ht="13.8">
      <c r="C113" s="80" t="s">
        <v>269</v>
      </c>
      <c r="D113" s="80"/>
      <c r="E113" s="78"/>
      <c r="F113" s="78"/>
      <c r="G113" s="78"/>
    </row>
    <row r="114" spans="3:7" ht="13.8">
      <c r="C114" s="80" t="s">
        <v>270</v>
      </c>
      <c r="D114" s="80"/>
      <c r="E114" s="78"/>
      <c r="F114" s="78"/>
      <c r="G114" s="78"/>
    </row>
    <row r="116" spans="3:7">
      <c r="C116" s="5" t="s">
        <v>273</v>
      </c>
    </row>
    <row r="117" spans="3:7" ht="13.8">
      <c r="C117" s="77" t="s">
        <v>258</v>
      </c>
      <c r="D117" s="78"/>
      <c r="E117" s="78"/>
      <c r="F117" s="78"/>
      <c r="G117" s="78"/>
    </row>
    <row r="118" spans="3:7" ht="13.8">
      <c r="C118" s="77" t="s">
        <v>274</v>
      </c>
      <c r="D118" s="78"/>
      <c r="E118" s="78"/>
      <c r="F118" s="78"/>
      <c r="G118" s="78"/>
    </row>
    <row r="119" spans="3:7" ht="13.8">
      <c r="C119" s="80" t="s">
        <v>261</v>
      </c>
      <c r="D119" s="78"/>
      <c r="E119" s="78"/>
      <c r="F119" s="78"/>
      <c r="G119" s="78"/>
    </row>
    <row r="120" spans="3:7" ht="13.8">
      <c r="C120" s="80"/>
      <c r="D120" s="78"/>
      <c r="E120" s="78"/>
      <c r="F120" s="78"/>
      <c r="G120" s="78"/>
    </row>
    <row r="121" spans="3:7" ht="13.8">
      <c r="C121" s="80" t="s">
        <v>252</v>
      </c>
      <c r="D121" s="78"/>
      <c r="E121" s="78"/>
      <c r="F121" s="78"/>
      <c r="G121" s="78"/>
    </row>
    <row r="122" spans="3:7" ht="13.8">
      <c r="C122" s="80" t="s">
        <v>275</v>
      </c>
      <c r="D122" s="78"/>
      <c r="E122" s="78"/>
      <c r="F122" s="78"/>
      <c r="G122" s="78"/>
    </row>
    <row r="123" spans="3:7" ht="13.8">
      <c r="C123" s="80" t="s">
        <v>276</v>
      </c>
      <c r="D123" s="78"/>
      <c r="E123" s="78"/>
      <c r="F123" s="78"/>
      <c r="G123" s="78"/>
    </row>
    <row r="124" spans="3:7" ht="13.8">
      <c r="C124" s="80"/>
      <c r="D124" s="78"/>
      <c r="E124" s="78"/>
      <c r="F124" s="78"/>
      <c r="G124" s="78"/>
    </row>
    <row r="125" spans="3:7" ht="13.8">
      <c r="C125" s="80" t="s">
        <v>277</v>
      </c>
      <c r="D125" s="78"/>
      <c r="E125" s="78"/>
      <c r="F125" s="78"/>
      <c r="G125" s="78"/>
    </row>
    <row r="126" spans="3:7" ht="13.8">
      <c r="C126" s="80" t="s">
        <v>264</v>
      </c>
      <c r="D126" s="78"/>
      <c r="E126" s="78"/>
      <c r="F126" s="78"/>
      <c r="G126" s="78"/>
    </row>
  </sheetData>
  <sheetProtection sheet="1" objects="1" scenarios="1"/>
  <mergeCells count="3">
    <mergeCell ref="F3:H3"/>
    <mergeCell ref="D14:D15"/>
    <mergeCell ref="F12:G12"/>
  </mergeCells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Notice</vt:lpstr>
      <vt:lpstr>Données</vt:lpstr>
      <vt:lpstr>Test</vt:lpstr>
      <vt:lpstr>Méthode avec 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AnaStats</cp:lastModifiedBy>
  <dcterms:created xsi:type="dcterms:W3CDTF">2014-03-01T13:49:56Z</dcterms:created>
  <dcterms:modified xsi:type="dcterms:W3CDTF">2020-10-08T12:00:43Z</dcterms:modified>
</cp:coreProperties>
</file>